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192.168.139.2\public\金橋主査\00_財務保安グループ\08_財政関係\R2\02_照会\200818_平成30年度財政状況資料集の作成について\02_回答\"/>
    </mc:Choice>
  </mc:AlternateContent>
  <xr:revisionPtr revIDLastSave="0" documentId="13_ncr:1_{6968FE64-BC89-4121-9527-31A4A658D9E3}" xr6:coauthVersionLast="43" xr6:coauthVersionMax="43" xr10:uidLastSave="{00000000-0000-0000-0000-000000000000}"/>
  <bookViews>
    <workbookView xWindow="-120" yWindow="-120" windowWidth="20730" windowHeight="11160" firstSheet="14" activeTab="1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U88" i="12" l="1"/>
  <c r="AP88" i="12"/>
  <c r="AF88" i="12"/>
  <c r="AU63" i="12"/>
  <c r="AP63" i="12"/>
  <c r="AF63" i="12"/>
  <c r="AP23" i="12"/>
  <c r="AF23" i="12"/>
  <c r="AA23" i="12"/>
  <c r="V23" i="12"/>
  <c r="Q23" i="12"/>
  <c r="BG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AM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W34" i="10" s="1"/>
  <c r="BW35" i="10" s="1"/>
  <c r="BW36" i="10" s="1"/>
  <c r="BW37" i="10" s="1"/>
  <c r="BW38" i="10" s="1"/>
  <c r="BW39" i="10" s="1"/>
  <c r="BW40" i="10" s="1"/>
</calcChain>
</file>

<file path=xl/sharedStrings.xml><?xml version="1.0" encoding="utf-8"?>
<sst xmlns="http://schemas.openxmlformats.org/spreadsheetml/2006/main" count="1130" uniqueCount="603">
  <si>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</si>
  <si>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</si>
  <si>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</si>
  <si>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</si>
  <si>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</si>
  <si>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</si>
  <si>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</si>
  <si>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</si>
  <si>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</si>
  <si>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</si>
  <si>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</si>
  <si>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</si>
  <si>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</si>
  <si>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</si>
  <si>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</si>
  <si>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</si>
  <si>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</si>
  <si>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</si>
  <si>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</si>
  <si>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</si>
  <si>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</si>
  <si>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</si>
  <si>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</si>
  <si>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</si>
  <si>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</si>
  <si>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</si>
  <si>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</si>
  <si>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</si>
  <si>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</si>
  <si>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</si>
  <si>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</si>
  <si>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</si>
  <si>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</si>
  <si>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</si>
  <si>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</si>
  <si>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</si>
  <si>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</si>
  <si>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</si>
  <si>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</si>
  <si>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</si>
  <si>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</si>
  <si>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</si>
  <si>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</si>
  <si>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</si>
  <si>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</si>
  <si>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</si>
  <si>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</si>
  <si>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</si>
  <si>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</si>
  <si>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</si>
  <si>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</si>
  <si>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</si>
  <si>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</si>
  <si>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</si>
  <si>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</si>
  <si>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</si>
  <si>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</si>
  <si>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</si>
  <si>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</si>
  <si>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</si>
  <si>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</si>
  <si>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</si>
  <si>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</si>
  <si>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</si>
  <si>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</si>
  <si>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</si>
  <si>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</si>
  <si>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</si>
  <si>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</si>
  <si>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</si>
  <si>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</si>
  <si>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</si>
  <si>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</si>
  <si>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</si>
  <si>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</si>
  <si>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</si>
  <si>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</si>
  <si>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</si>
  <si>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</si>
  <si>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</si>
  <si>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</si>
  <si>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</si>
  <si>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青森県</t>
    <phoneticPr fontId="5"/>
  </si>
  <si>
    <t>市町村類型</t>
    <phoneticPr fontId="5"/>
  </si>
  <si>
    <t>Ⅰ－０</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</si>
  <si>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</si>
  <si>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</si>
  <si>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</si>
  <si>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</si>
  <si>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</si>
  <si>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</si>
  <si>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</si>
  <si>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</si>
  <si>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</si>
  <si>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</si>
  <si>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</si>
  <si>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</si>
  <si>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風間浦村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</si>
  <si>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</si>
  <si>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</si>
  <si>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</si>
  <si>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</si>
  <si>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</si>
  <si>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</si>
  <si>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</si>
  <si>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</si>
  <si>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</si>
  <si>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</si>
  <si>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</si>
  <si>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</si>
  <si>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</si>
  <si>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</si>
  <si>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</si>
  <si>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</si>
  <si>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</si>
  <si>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</si>
  <si>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</si>
  <si>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</si>
  <si>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</si>
  <si>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</si>
  <si>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</si>
  <si>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</si>
  <si>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</si>
  <si>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-19.8</t>
    <phoneticPr fontId="5"/>
  </si>
  <si>
    <t>山振</t>
    <rPh sb="0" eb="1">
      <t>ヤマ</t>
    </rPh>
    <rPh sb="1" eb="2">
      <t>フ</t>
    </rPh>
    <phoneticPr fontId="5"/>
  </si>
  <si>
    <t>○</t>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</si>
  <si>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</si>
  <si>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</si>
  <si>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</si>
  <si>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</si>
  <si>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</si>
  <si>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</si>
  <si>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</si>
  <si>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</si>
  <si>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t>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</si>
  <si>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</si>
  <si>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</si>
  <si>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</si>
  <si>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</si>
  <si>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</si>
  <si>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</si>
  <si>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</si>
  <si>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</si>
  <si>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</si>
  <si>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</si>
  <si>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</si>
  <si>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</si>
  <si>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</si>
  <si>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</si>
  <si>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</si>
  <si>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</si>
  <si>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-3.2</t>
    <phoneticPr fontId="5"/>
  </si>
  <si>
    <t>基準財政需要額</t>
    <phoneticPr fontId="24"/>
  </si>
  <si>
    <t>うち日本人(％)</t>
    <phoneticPr fontId="5"/>
  </si>
  <si>
    <t>-3.2</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</si>
  <si>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</si>
  <si>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</si>
  <si>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</si>
  <si>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</si>
  <si>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</si>
  <si>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</si>
  <si>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</si>
  <si>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</si>
  <si>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</si>
  <si>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</si>
  <si>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</si>
  <si>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</si>
  <si>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</si>
  <si>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</si>
  <si>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</si>
  <si>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</si>
  <si>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</si>
  <si>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</si>
  <si>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</si>
  <si>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</si>
  <si>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</si>
  <si>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</si>
  <si>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</si>
  <si>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</si>
  <si>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</si>
  <si>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</si>
  <si>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</si>
  <si>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</si>
  <si>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</si>
  <si>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</si>
  <si>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</si>
  <si>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</si>
  <si>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</si>
  <si>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</si>
  <si>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</si>
  <si>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</si>
  <si>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</si>
  <si>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</si>
  <si>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</si>
  <si>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</si>
  <si>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</si>
  <si>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</si>
  <si>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</si>
  <si>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</si>
  <si>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</si>
  <si>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</si>
  <si>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</si>
  <si>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</si>
  <si>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</si>
  <si>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</si>
  <si>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</si>
  <si>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</si>
  <si>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</si>
  <si>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</si>
  <si>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</si>
  <si>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</si>
  <si>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青森県風間浦村</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</si>
  <si>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</si>
  <si>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</si>
  <si>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</si>
  <si>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</si>
  <si>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</si>
  <si>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</si>
  <si>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</si>
  <si>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</si>
  <si>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</si>
  <si>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</si>
  <si>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</si>
  <si>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</si>
  <si>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</si>
  <si>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</si>
  <si>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</si>
  <si>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</si>
  <si>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</si>
  <si>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</si>
  <si>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</si>
  <si>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</si>
  <si>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</si>
  <si>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</si>
  <si>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</si>
  <si>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</si>
  <si>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</si>
  <si>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</si>
  <si>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</si>
  <si>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</si>
  <si>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</si>
  <si>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</si>
  <si>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t>
    <phoneticPr fontId="5"/>
  </si>
  <si>
    <t>　　　法人均等割</t>
    <phoneticPr fontId="5"/>
  </si>
  <si>
    <t>労働費</t>
  </si>
  <si>
    <t>-</t>
    <phoneticPr fontId="5"/>
  </si>
  <si>
    <t>道府県民税所得割臨時交付金</t>
    <phoneticPr fontId="24"/>
  </si>
  <si>
    <t>-</t>
    <phoneticPr fontId="5"/>
  </si>
  <si>
    <t>　　　法人税割</t>
    <phoneticPr fontId="5"/>
  </si>
  <si>
    <t>農林水産業費</t>
  </si>
  <si>
    <t>地方消費税交付金</t>
  </si>
  <si>
    <t>　　固定資産税</t>
    <phoneticPr fontId="5"/>
  </si>
  <si>
    <t>商工費</t>
  </si>
  <si>
    <t>ゴルフ場利用税交付金</t>
  </si>
  <si>
    <t>-</t>
    <phoneticPr fontId="5"/>
  </si>
  <si>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</si>
  <si>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</si>
  <si>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</si>
  <si>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</si>
  <si>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</si>
  <si>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</si>
  <si>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</si>
  <si>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</si>
  <si>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</si>
  <si>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</si>
  <si>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</si>
  <si>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</si>
  <si>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</si>
  <si>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</si>
  <si>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</si>
  <si>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</si>
  <si>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</si>
  <si>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</si>
  <si>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</si>
  <si>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</si>
  <si>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</si>
  <si>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</si>
  <si>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</si>
  <si>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</si>
  <si>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</si>
  <si>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</si>
  <si>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</si>
  <si>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</si>
  <si>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</si>
  <si>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</si>
  <si>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</si>
  <si>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</si>
  <si>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</si>
  <si>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</si>
  <si>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</si>
  <si>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</si>
  <si>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</si>
  <si>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</si>
  <si>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</si>
  <si>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</si>
  <si>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</si>
  <si>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</si>
  <si>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</si>
  <si>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</si>
  <si>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</si>
  <si>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</si>
  <si>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</si>
  <si>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</si>
  <si>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</si>
  <si>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</si>
  <si>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</si>
  <si>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</si>
  <si>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</si>
  <si>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</si>
  <si>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</si>
  <si>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</si>
  <si>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</si>
  <si>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</si>
  <si>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</si>
  <si>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</si>
  <si>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</si>
  <si>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</si>
  <si>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</si>
  <si>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</si>
  <si>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</si>
  <si>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</si>
  <si>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</si>
  <si>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</si>
  <si>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</si>
  <si>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</si>
  <si>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</si>
  <si>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</si>
  <si>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</si>
  <si>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</si>
  <si>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</si>
  <si>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</si>
  <si>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</si>
  <si>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簡易水道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</si>
  <si>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</si>
  <si>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</si>
  <si>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</si>
  <si>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病院</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</si>
  <si>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</si>
  <si>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</si>
  <si>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</si>
  <si>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</si>
  <si>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</si>
  <si>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</si>
  <si>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</si>
  <si>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</si>
  <si>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</si>
  <si>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</si>
  <si>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</si>
  <si>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</si>
  <si>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</si>
  <si>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</si>
  <si>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</si>
  <si>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</si>
  <si>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</si>
  <si>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</si>
  <si>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</si>
  <si>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</si>
  <si>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</si>
  <si>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</si>
  <si>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</si>
  <si>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</si>
  <si>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</si>
  <si>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</si>
  <si>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</si>
  <si>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</si>
  <si>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</si>
  <si>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青森県風間浦村</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</si>
  <si>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</si>
  <si>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</si>
  <si>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</si>
  <si>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</si>
  <si>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</si>
  <si>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</si>
  <si>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</si>
  <si>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</si>
  <si>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</si>
  <si>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</si>
  <si>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</si>
  <si>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</si>
  <si>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</si>
  <si>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</si>
  <si>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</si>
  <si>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</si>
  <si>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</si>
  <si>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</si>
  <si>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</si>
  <si>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</si>
  <si>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</si>
  <si>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</si>
  <si>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</si>
  <si>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</si>
  <si>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</si>
  <si>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</si>
  <si>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</si>
  <si>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</si>
  <si>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</si>
  <si>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</si>
  <si>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</si>
  <si>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</si>
  <si>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</si>
  <si>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</si>
  <si>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</si>
  <si>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簡易水道特別会計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</si>
  <si>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</si>
  <si>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</si>
  <si>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</si>
  <si>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</si>
  <si>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</si>
  <si>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</si>
  <si>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</si>
  <si>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</si>
  <si>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</si>
  <si>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</si>
  <si>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</si>
  <si>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</si>
  <si>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</si>
  <si>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</si>
  <si>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</si>
  <si>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</si>
  <si>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</si>
  <si>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</si>
  <si>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</si>
  <si>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</si>
  <si>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</si>
  <si>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</si>
  <si>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</si>
  <si>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</si>
  <si>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</si>
  <si>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</si>
  <si>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</si>
  <si>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</si>
  <si>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</si>
  <si>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</si>
  <si>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t>
    <phoneticPr fontId="5"/>
  </si>
  <si>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</si>
  <si>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</si>
  <si>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</si>
  <si>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t>
    <phoneticPr fontId="5"/>
  </si>
  <si>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</si>
  <si>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</si>
  <si>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</si>
  <si>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</si>
  <si>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</si>
  <si>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</si>
  <si>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</si>
  <si>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</si>
  <si>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</si>
  <si>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</si>
  <si>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</si>
  <si>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</si>
  <si>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</si>
  <si>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</si>
  <si>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</si>
  <si>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</si>
  <si>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</si>
  <si>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</si>
  <si>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</si>
  <si>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</si>
  <si>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t>
    <phoneticPr fontId="5"/>
  </si>
  <si>
    <t>-</t>
    <phoneticPr fontId="5"/>
  </si>
  <si>
    <t>-</t>
    <phoneticPr fontId="5"/>
  </si>
  <si>
    <t>(Ｅ)</t>
    <phoneticPr fontId="5"/>
  </si>
  <si>
    <t>その他上記に準ずるもの</t>
    <rPh sb="2" eb="3">
      <t>タ</t>
    </rPh>
    <rPh sb="3" eb="5">
      <t>ジョウキ</t>
    </rPh>
    <rPh sb="6" eb="7">
      <t>ジュン</t>
    </rPh>
    <phoneticPr fontId="5"/>
  </si>
  <si>
    <t>-</t>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</si>
  <si>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</si>
  <si>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</si>
  <si>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</si>
  <si>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</si>
  <si>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簡易水道特別会計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</si>
  <si>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</si>
  <si>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</si>
  <si>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介護保険特別会計</t>
    <phoneticPr fontId="5"/>
  </si>
  <si>
    <t>-</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</si>
  <si>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</si>
  <si>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</si>
  <si>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</si>
  <si>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</si>
  <si>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</si>
  <si>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</si>
  <si>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</si>
  <si>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</si>
  <si>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</si>
  <si>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</si>
  <si>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</si>
  <si>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</si>
  <si>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</si>
  <si>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</si>
  <si>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</si>
  <si>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</si>
  <si>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</si>
  <si>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</si>
  <si>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t>
    <phoneticPr fontId="5"/>
  </si>
  <si>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</si>
  <si>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</si>
  <si>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</si>
  <si>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</si>
  <si>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</si>
  <si>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</si>
  <si>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</si>
  <si>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</si>
  <si>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</si>
  <si>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</si>
  <si>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</si>
  <si>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</si>
  <si>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</si>
  <si>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</si>
  <si>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</si>
  <si>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</si>
  <si>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</si>
  <si>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</si>
  <si>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</si>
  <si>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</si>
  <si>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</si>
  <si>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</si>
  <si>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</si>
  <si>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</si>
  <si>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</si>
  <si>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</si>
  <si>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</si>
  <si>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</si>
  <si>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</si>
  <si>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</si>
  <si>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</si>
  <si>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</si>
  <si>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</si>
  <si>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</si>
  <si>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</si>
  <si>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</si>
  <si>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</si>
  <si>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</si>
  <si>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</si>
  <si>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</si>
  <si>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</si>
  <si>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</si>
  <si>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</si>
  <si>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</si>
  <si>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</si>
  <si>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</si>
  <si>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</si>
  <si>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</si>
  <si>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</si>
  <si>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</si>
  <si>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</si>
  <si>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</si>
  <si>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</si>
  <si>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</si>
  <si>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</si>
  <si>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</si>
  <si>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</si>
  <si>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</si>
  <si>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</si>
  <si>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</si>
  <si>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</si>
  <si>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</si>
  <si>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</si>
  <si>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</si>
  <si>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</si>
  <si>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</si>
  <si>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</si>
  <si>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</si>
  <si>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</si>
  <si>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0.44</t>
  </si>
  <si>
    <t>▲ 9.95</t>
  </si>
  <si>
    <t>▲ 1.17</t>
  </si>
  <si>
    <t>一般会計</t>
  </si>
  <si>
    <t>介護保険特別会計</t>
  </si>
  <si>
    <t>国民健康保険特別会計</t>
  </si>
  <si>
    <t>簡易水道特別会計</t>
  </si>
  <si>
    <t>後期高齢者医療特別会計</t>
  </si>
  <si>
    <t>その他会計（赤字）</t>
  </si>
  <si>
    <t>その他会計（黒字）</t>
  </si>
  <si>
    <t>H25末</t>
    <phoneticPr fontId="5"/>
  </si>
  <si>
    <t>H26末</t>
    <phoneticPr fontId="5"/>
  </si>
  <si>
    <t>H27末</t>
    <phoneticPr fontId="5"/>
  </si>
  <si>
    <t>H28末</t>
    <phoneticPr fontId="5"/>
  </si>
  <si>
    <t>H29末</t>
    <phoneticPr fontId="5"/>
  </si>
  <si>
    <t>水産業振興基金</t>
    <rPh sb="0" eb="3">
      <t>スイサンギョウ</t>
    </rPh>
    <rPh sb="3" eb="5">
      <t>シンコウ</t>
    </rPh>
    <rPh sb="5" eb="7">
      <t>キキン</t>
    </rPh>
    <phoneticPr fontId="2"/>
  </si>
  <si>
    <t>庁舎建設基金</t>
    <rPh sb="0" eb="2">
      <t>チョウシャ</t>
    </rPh>
    <rPh sb="2" eb="4">
      <t>ケンセツ</t>
    </rPh>
    <rPh sb="4" eb="6">
      <t>キキン</t>
    </rPh>
    <phoneticPr fontId="2"/>
  </si>
  <si>
    <t>電源立地地域対策事業基金</t>
    <rPh sb="0" eb="2">
      <t>デンゲン</t>
    </rPh>
    <rPh sb="2" eb="4">
      <t>リッチ</t>
    </rPh>
    <rPh sb="4" eb="6">
      <t>チイキ</t>
    </rPh>
    <rPh sb="6" eb="8">
      <t>タイサク</t>
    </rPh>
    <rPh sb="8" eb="10">
      <t>ジギョウ</t>
    </rPh>
    <rPh sb="10" eb="12">
      <t>キキン</t>
    </rPh>
    <phoneticPr fontId="2"/>
  </si>
  <si>
    <t>地域活性化基金</t>
    <rPh sb="0" eb="2">
      <t>チイキ</t>
    </rPh>
    <rPh sb="2" eb="5">
      <t>カッセイカ</t>
    </rPh>
    <rPh sb="5" eb="7">
      <t>キキン</t>
    </rPh>
    <phoneticPr fontId="2"/>
  </si>
  <si>
    <t>過疎地域自立促進特別事業基金</t>
    <rPh sb="0" eb="2">
      <t>カソ</t>
    </rPh>
    <rPh sb="2" eb="4">
      <t>チイキ</t>
    </rPh>
    <rPh sb="4" eb="6">
      <t>ジリツ</t>
    </rPh>
    <rPh sb="6" eb="8">
      <t>ソクシン</t>
    </rPh>
    <rPh sb="8" eb="10">
      <t>トクベツ</t>
    </rPh>
    <rPh sb="10" eb="12">
      <t>ジギョウ</t>
    </rPh>
    <rPh sb="12" eb="14">
      <t>キキン</t>
    </rPh>
    <phoneticPr fontId="2"/>
  </si>
  <si>
    <t>一部事務組合下北医療センター</t>
    <rPh sb="0" eb="2">
      <t>イチブ</t>
    </rPh>
    <rPh sb="2" eb="4">
      <t>ジム</t>
    </rPh>
    <rPh sb="4" eb="6">
      <t>クミアイ</t>
    </rPh>
    <rPh sb="6" eb="8">
      <t>シモキタ</t>
    </rPh>
    <rPh sb="8" eb="10">
      <t>イリョウ</t>
    </rPh>
    <phoneticPr fontId="2"/>
  </si>
  <si>
    <t>下北地域広域行政事務組合</t>
    <rPh sb="0" eb="2">
      <t>シモキタ</t>
    </rPh>
    <rPh sb="2" eb="4">
      <t>チイキ</t>
    </rPh>
    <rPh sb="4" eb="6">
      <t>コウイキ</t>
    </rPh>
    <rPh sb="6" eb="8">
      <t>ギョウセイ</t>
    </rPh>
    <rPh sb="8" eb="10">
      <t>ジム</t>
    </rPh>
    <rPh sb="10" eb="12">
      <t>クミアイ</t>
    </rPh>
    <phoneticPr fontId="2"/>
  </si>
  <si>
    <t>青森県後期高齢者医療広域連合（一般会計分）</t>
    <rPh sb="0" eb="3">
      <t>アオモリケン</t>
    </rPh>
    <rPh sb="3" eb="5">
      <t>コウキ</t>
    </rPh>
    <rPh sb="5" eb="8">
      <t>コウレイシャ</t>
    </rPh>
    <rPh sb="8" eb="10">
      <t>イリョウ</t>
    </rPh>
    <rPh sb="10" eb="12">
      <t>コウイキ</t>
    </rPh>
    <rPh sb="12" eb="14">
      <t>レンゴウ</t>
    </rPh>
    <rPh sb="15" eb="17">
      <t>イッパン</t>
    </rPh>
    <rPh sb="17" eb="19">
      <t>カイケイ</t>
    </rPh>
    <rPh sb="19" eb="20">
      <t>ブン</t>
    </rPh>
    <phoneticPr fontId="2"/>
  </si>
  <si>
    <t>青森県後期高齢者医療広域連合（特別会計分）</t>
    <rPh sb="0" eb="3">
      <t>アオモリケン</t>
    </rPh>
    <rPh sb="3" eb="5">
      <t>コウキ</t>
    </rPh>
    <rPh sb="5" eb="8">
      <t>コウレイシャ</t>
    </rPh>
    <rPh sb="8" eb="10">
      <t>イリョウ</t>
    </rPh>
    <rPh sb="10" eb="12">
      <t>コウイキ</t>
    </rPh>
    <rPh sb="12" eb="14">
      <t>レンゴウ</t>
    </rPh>
    <rPh sb="15" eb="17">
      <t>トクベツ</t>
    </rPh>
    <rPh sb="17" eb="19">
      <t>カイケイ</t>
    </rPh>
    <rPh sb="19" eb="20">
      <t>ブン</t>
    </rPh>
    <phoneticPr fontId="2"/>
  </si>
  <si>
    <t>青森県市町村総合事務組合</t>
    <rPh sb="0" eb="3">
      <t>アオモリケン</t>
    </rPh>
    <rPh sb="3" eb="6">
      <t>シチョウソン</t>
    </rPh>
    <rPh sb="6" eb="8">
      <t>ソウゴウ</t>
    </rPh>
    <rPh sb="8" eb="10">
      <t>ジム</t>
    </rPh>
    <rPh sb="10" eb="12">
      <t>クミアイ</t>
    </rPh>
    <phoneticPr fontId="2"/>
  </si>
  <si>
    <t>青森県交通災害共済組合</t>
    <rPh sb="0" eb="3">
      <t>アオモリケン</t>
    </rPh>
    <rPh sb="3" eb="5">
      <t>コウツウ</t>
    </rPh>
    <rPh sb="5" eb="7">
      <t>サイガイ</t>
    </rPh>
    <rPh sb="7" eb="9">
      <t>キョウサイ</t>
    </rPh>
    <rPh sb="9" eb="11">
      <t>クミアイ</t>
    </rPh>
    <phoneticPr fontId="2"/>
  </si>
  <si>
    <t>青森県市町村職員退職組合</t>
    <rPh sb="0" eb="3">
      <t>アオモリケン</t>
    </rPh>
    <rPh sb="3" eb="6">
      <t>シチョウソン</t>
    </rPh>
    <rPh sb="6" eb="8">
      <t>ショクイン</t>
    </rPh>
    <rPh sb="8" eb="10">
      <t>タイショク</t>
    </rPh>
    <rPh sb="10" eb="12">
      <t>クミアイ</t>
    </rPh>
    <phoneticPr fontId="2"/>
  </si>
  <si>
    <t>一般会計</t>
    <phoneticPr fontId="5"/>
  </si>
  <si>
    <t>-</t>
    <phoneticPr fontId="2"/>
  </si>
  <si>
    <t>法非適用企業</t>
    <phoneticPr fontId="5"/>
  </si>
  <si>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</si>
  <si>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</si>
  <si>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</si>
  <si>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</si>
  <si>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</si>
  <si>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</si>
  <si>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</si>
  <si>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</si>
  <si>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</si>
  <si>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</si>
  <si>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比率は、充当可能財源である基金の積立等により年々減少しており、H29からは類似団体平均と同水準となっている。有形固定資産減価償却率は、取得価格の大きい風間浦小学校が建設後数年しか経過していないことから減価償却率が低く、類似団体よりも低い水準となっている。今後は、公共施設の更新等により将来負担比率は上昇し、有形固定資産減価償却率は減少する見込みである。</t>
    <rPh sb="0" eb="2">
      <t>ショウライ</t>
    </rPh>
    <rPh sb="2" eb="4">
      <t>フタン</t>
    </rPh>
    <rPh sb="4" eb="6">
      <t>ヒリツ</t>
    </rPh>
    <rPh sb="8" eb="10">
      <t>ジュウトウ</t>
    </rPh>
    <rPh sb="10" eb="12">
      <t>カノウ</t>
    </rPh>
    <rPh sb="12" eb="14">
      <t>ザイゲン</t>
    </rPh>
    <rPh sb="17" eb="19">
      <t>キキン</t>
    </rPh>
    <rPh sb="20" eb="22">
      <t>ツミタテ</t>
    </rPh>
    <rPh sb="22" eb="23">
      <t>トウ</t>
    </rPh>
    <rPh sb="26" eb="28">
      <t>ネンネン</t>
    </rPh>
    <rPh sb="28" eb="30">
      <t>ゲンショウ</t>
    </rPh>
    <rPh sb="41" eb="45">
      <t>ルイジダンタイ</t>
    </rPh>
    <rPh sb="45" eb="47">
      <t>ヘイキン</t>
    </rPh>
    <rPh sb="48" eb="51">
      <t>ドウスイジュン</t>
    </rPh>
    <rPh sb="58" eb="60">
      <t>ユウケイ</t>
    </rPh>
    <rPh sb="60" eb="62">
      <t>コテイ</t>
    </rPh>
    <rPh sb="62" eb="64">
      <t>シサン</t>
    </rPh>
    <rPh sb="64" eb="66">
      <t>ゲンカ</t>
    </rPh>
    <rPh sb="66" eb="68">
      <t>ショウキャク</t>
    </rPh>
    <rPh sb="68" eb="69">
      <t>リツ</t>
    </rPh>
    <rPh sb="71" eb="73">
      <t>シュトク</t>
    </rPh>
    <rPh sb="73" eb="75">
      <t>カカク</t>
    </rPh>
    <rPh sb="76" eb="77">
      <t>オオ</t>
    </rPh>
    <rPh sb="79" eb="81">
      <t>カザマ</t>
    </rPh>
    <rPh sb="81" eb="82">
      <t>ウラ</t>
    </rPh>
    <rPh sb="82" eb="85">
      <t>ショウガッコウ</t>
    </rPh>
    <rPh sb="86" eb="88">
      <t>ケンセツ</t>
    </rPh>
    <rPh sb="88" eb="89">
      <t>ゴ</t>
    </rPh>
    <rPh sb="89" eb="91">
      <t>スウネン</t>
    </rPh>
    <rPh sb="93" eb="95">
      <t>ケイカ</t>
    </rPh>
    <rPh sb="104" eb="106">
      <t>ゲンカ</t>
    </rPh>
    <rPh sb="106" eb="108">
      <t>ショウキャク</t>
    </rPh>
    <rPh sb="108" eb="109">
      <t>リツ</t>
    </rPh>
    <rPh sb="110" eb="111">
      <t>ヒク</t>
    </rPh>
    <rPh sb="113" eb="117">
      <t>ルイジダンタイ</t>
    </rPh>
    <rPh sb="120" eb="121">
      <t>ヒク</t>
    </rPh>
    <rPh sb="122" eb="124">
      <t>スイジュン</t>
    </rPh>
    <rPh sb="131" eb="133">
      <t>コンゴ</t>
    </rPh>
    <rPh sb="135" eb="137">
      <t>コウキョウ</t>
    </rPh>
    <rPh sb="137" eb="139">
      <t>シセツ</t>
    </rPh>
    <rPh sb="140" eb="142">
      <t>コウシン</t>
    </rPh>
    <rPh sb="142" eb="143">
      <t>トウ</t>
    </rPh>
    <rPh sb="146" eb="148">
      <t>ショウライ</t>
    </rPh>
    <rPh sb="148" eb="150">
      <t>フタン</t>
    </rPh>
    <rPh sb="150" eb="152">
      <t>ヒリツ</t>
    </rPh>
    <rPh sb="153" eb="155">
      <t>ジョウショウ</t>
    </rPh>
    <rPh sb="157" eb="159">
      <t>ユウケイ</t>
    </rPh>
    <rPh sb="159" eb="161">
      <t>コテイ</t>
    </rPh>
    <rPh sb="161" eb="163">
      <t>シサン</t>
    </rPh>
    <rPh sb="163" eb="165">
      <t>ゲンカ</t>
    </rPh>
    <rPh sb="165" eb="167">
      <t>ショウキャク</t>
    </rPh>
    <rPh sb="167" eb="168">
      <t>リツ</t>
    </rPh>
    <rPh sb="169" eb="171">
      <t>ゲンショウ</t>
    </rPh>
    <rPh sb="173" eb="175">
      <t>ミコ</t>
    </rPh>
    <phoneticPr fontId="5"/>
  </si>
  <si>
    <t>将来負担比率及び実質公債費比率はどちらも減少傾向にあるが、類似団体平均と比較すると将来負担比率は同水準、実質公債費比率は高い水準にある。今後は、平成27年度に借入れた風間浦小学校建設等の元金償還が開始となることから実質公債費比率は上昇する見込みである。</t>
    <rPh sb="68" eb="70">
      <t>コンゴ</t>
    </rPh>
    <rPh sb="72" eb="74">
      <t>ヘイセイ</t>
    </rPh>
    <rPh sb="76" eb="78">
      <t>ネンド</t>
    </rPh>
    <rPh sb="79" eb="81">
      <t>カリイ</t>
    </rPh>
    <rPh sb="83" eb="85">
      <t>カザマ</t>
    </rPh>
    <rPh sb="85" eb="86">
      <t>ウラ</t>
    </rPh>
    <rPh sb="86" eb="89">
      <t>ショウガッコウ</t>
    </rPh>
    <rPh sb="89" eb="91">
      <t>ケンセツ</t>
    </rPh>
    <rPh sb="91" eb="92">
      <t>トウ</t>
    </rPh>
    <rPh sb="93" eb="95">
      <t>ガンキン</t>
    </rPh>
    <rPh sb="95" eb="97">
      <t>ショウカン</t>
    </rPh>
    <rPh sb="98" eb="100">
      <t>カイシ</t>
    </rPh>
    <rPh sb="107" eb="109">
      <t>ジッシツ</t>
    </rPh>
    <rPh sb="109" eb="112">
      <t>コウサイヒ</t>
    </rPh>
    <rPh sb="112" eb="114">
      <t>ヒリツ</t>
    </rPh>
    <rPh sb="115" eb="117">
      <t>ジョウショウ</t>
    </rPh>
    <rPh sb="119" eb="121">
      <t>ミコ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</si>
</sst>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4"/>
      <name val="ＭＳ Ｐ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7" fillId="0" borderId="101" xfId="14" applyNumberFormat="1" applyFont="1" applyBorder="1" applyAlignment="1" applyProtection="1">
      <alignment horizontal="right" vertical="center" shrinkToFit="1"/>
      <protection locked="0"/>
    </xf>
    <xf numFmtId="177" fontId="37" fillId="0" borderId="102" xfId="14" applyNumberFormat="1" applyFont="1" applyBorder="1" applyAlignment="1" applyProtection="1">
      <alignment horizontal="right" vertical="center" shrinkToFit="1"/>
      <protection locked="0"/>
    </xf>
    <xf numFmtId="177" fontId="37" fillId="0" borderId="103" xfId="14" applyNumberFormat="1" applyFont="1" applyBorder="1" applyAlignment="1" applyProtection="1">
      <alignment horizontal="right" vertical="center" shrinkToFit="1"/>
      <protection locked="0"/>
    </xf>
    <xf numFmtId="177" fontId="37" fillId="0" borderId="104" xfId="14" applyNumberFormat="1" applyFont="1" applyBorder="1" applyAlignment="1" applyProtection="1">
      <alignment horizontal="right" vertical="center" shrinkToFit="1"/>
      <protection locked="0"/>
    </xf>
    <xf numFmtId="177" fontId="37" fillId="0" borderId="105" xfId="14" applyNumberFormat="1" applyFont="1" applyBorder="1" applyAlignment="1" applyProtection="1">
      <alignment horizontal="right" vertical="center" shrinkToFit="1"/>
      <protection locked="0"/>
    </xf>
    <xf numFmtId="177" fontId="37"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7" fillId="0" borderId="107" xfId="15" applyNumberFormat="1" applyFont="1" applyBorder="1" applyAlignment="1" applyProtection="1">
      <alignment horizontal="right" vertical="center" shrinkToFit="1"/>
      <protection locked="0"/>
    </xf>
    <xf numFmtId="177" fontId="37"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7" fillId="8" borderId="44" xfId="15" applyNumberFormat="1" applyFont="1" applyFill="1" applyBorder="1" applyAlignment="1" applyProtection="1">
      <alignment horizontal="right" vertical="center" shrinkToFit="1"/>
      <protection locked="0"/>
    </xf>
    <xf numFmtId="177" fontId="37" fillId="8" borderId="18" xfId="15" applyNumberFormat="1" applyFont="1" applyFill="1" applyBorder="1" applyAlignment="1" applyProtection="1">
      <alignment horizontal="right" vertical="center" shrinkToFit="1"/>
      <protection locked="0"/>
    </xf>
    <xf numFmtId="177" fontId="37" fillId="8" borderId="184" xfId="15" applyNumberFormat="1" applyFont="1" applyFill="1" applyBorder="1" applyAlignment="1" applyProtection="1">
      <alignment horizontal="right" vertical="center" shrinkToFit="1"/>
      <protection locked="0"/>
    </xf>
    <xf numFmtId="177" fontId="37" fillId="8" borderId="130" xfId="15" applyNumberFormat="1" applyFont="1" applyFill="1" applyBorder="1" applyAlignment="1" applyProtection="1">
      <alignment horizontal="right" vertical="center" shrinkToFit="1"/>
      <protection locked="0"/>
    </xf>
    <xf numFmtId="177" fontId="37" fillId="8" borderId="19" xfId="15" applyNumberFormat="1" applyFont="1" applyFill="1" applyBorder="1" applyAlignment="1" applyProtection="1">
      <alignment horizontal="right" vertical="center" shrinkToFit="1"/>
      <protection locked="0"/>
    </xf>
    <xf numFmtId="177" fontId="37" fillId="8" borderId="17" xfId="15" applyNumberFormat="1" applyFont="1" applyFill="1" applyBorder="1" applyAlignment="1" applyProtection="1">
      <alignment horizontal="right" vertical="center" shrinkToFit="1"/>
      <protection locked="0"/>
    </xf>
    <xf numFmtId="177" fontId="37" fillId="8" borderId="133" xfId="15" applyNumberFormat="1" applyFont="1" applyFill="1" applyBorder="1" applyAlignment="1" applyProtection="1">
      <alignment horizontal="right" vertical="center" shrinkToFit="1"/>
      <protection locked="0"/>
    </xf>
    <xf numFmtId="177" fontId="37"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7" fillId="0" borderId="116" xfId="14"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7" fillId="8" borderId="131" xfId="12" applyNumberFormat="1" applyFont="1" applyFill="1" applyBorder="1" applyAlignment="1" applyProtection="1">
      <alignment horizontal="right" vertical="center" shrinkToFit="1"/>
      <protection locked="0"/>
    </xf>
    <xf numFmtId="177" fontId="37" fillId="8" borderId="129" xfId="12" applyNumberFormat="1" applyFont="1" applyFill="1" applyBorder="1" applyAlignment="1" applyProtection="1">
      <alignment horizontal="right" vertical="center" shrinkToFit="1"/>
      <protection locked="0"/>
    </xf>
    <xf numFmtId="177" fontId="37" fillId="8" borderId="132" xfId="12" applyNumberFormat="1" applyFont="1" applyFill="1" applyBorder="1" applyAlignment="1" applyProtection="1">
      <alignment horizontal="right" vertical="center" shrinkToFit="1"/>
      <protection locked="0"/>
    </xf>
    <xf numFmtId="177" fontId="37" fillId="8" borderId="133" xfId="12" applyNumberFormat="1" applyFont="1" applyFill="1" applyBorder="1" applyAlignment="1" applyProtection="1">
      <alignment horizontal="right" vertical="center" shrinkToFit="1"/>
      <protection locked="0"/>
    </xf>
    <xf numFmtId="177" fontId="37" fillId="8" borderId="134"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7" fillId="0" borderId="102"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7"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7" fillId="0" borderId="115" xfId="12" applyNumberFormat="1" applyFont="1" applyBorder="1" applyAlignment="1" applyProtection="1">
      <alignment horizontal="right" vertical="center" shrinkToFit="1"/>
      <protection locked="0"/>
    </xf>
    <xf numFmtId="177" fontId="37"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5"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9C3E906B-3AB3-47EE-8741-AAD6632D7D4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272886</c:v>
                </c:pt>
                <c:pt idx="1">
                  <c:v>245039</c:v>
                </c:pt>
                <c:pt idx="2">
                  <c:v>291945</c:v>
                </c:pt>
                <c:pt idx="3">
                  <c:v>291173</c:v>
                </c:pt>
                <c:pt idx="4">
                  <c:v>271581</c:v>
                </c:pt>
              </c:numCache>
            </c:numRef>
          </c:val>
          <c:smooth val="0"/>
          <c:extLst>
            <c:ext xmlns:c16="http://schemas.microsoft.com/office/drawing/2014/chart" uri="{C3380CC4-5D6E-409C-BE32-E72D297353CC}">
              <c16:uniqueId val="{00000000-75AD-4936-AA18-7D808CD77B63}"/>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304446</c:v>
                </c:pt>
                <c:pt idx="1">
                  <c:v>569354</c:v>
                </c:pt>
                <c:pt idx="2">
                  <c:v>79689</c:v>
                </c:pt>
                <c:pt idx="3">
                  <c:v>108943</c:v>
                </c:pt>
                <c:pt idx="4">
                  <c:v>209547</c:v>
                </c:pt>
              </c:numCache>
            </c:numRef>
          </c:val>
          <c:smooth val="0"/>
          <c:extLst>
            <c:ext xmlns:c16="http://schemas.microsoft.com/office/drawing/2014/chart" uri="{C3380CC4-5D6E-409C-BE32-E72D297353CC}">
              <c16:uniqueId val="{00000001-75AD-4936-AA18-7D808CD77B63}"/>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4.09</c:v>
                </c:pt>
                <c:pt idx="1">
                  <c:v>6.21</c:v>
                </c:pt>
                <c:pt idx="2">
                  <c:v>6.08</c:v>
                </c:pt>
                <c:pt idx="3">
                  <c:v>4.91</c:v>
                </c:pt>
                <c:pt idx="4">
                  <c:v>4.47</c:v>
                </c:pt>
              </c:numCache>
            </c:numRef>
          </c:val>
          <c:extLst>
            <c:ext xmlns:c16="http://schemas.microsoft.com/office/drawing/2014/chart" uri="{C3380CC4-5D6E-409C-BE32-E72D297353CC}">
              <c16:uniqueId val="{00000000-9942-48AE-B6C7-E892B3A53E1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5.0599999999999996</c:v>
                </c:pt>
                <c:pt idx="1">
                  <c:v>14.11</c:v>
                </c:pt>
                <c:pt idx="2">
                  <c:v>29.76</c:v>
                </c:pt>
                <c:pt idx="3">
                  <c:v>26.57</c:v>
                </c:pt>
                <c:pt idx="4">
                  <c:v>29.34</c:v>
                </c:pt>
              </c:numCache>
            </c:numRef>
          </c:val>
          <c:extLst>
            <c:ext xmlns:c16="http://schemas.microsoft.com/office/drawing/2014/chart" uri="{C3380CC4-5D6E-409C-BE32-E72D297353CC}">
              <c16:uniqueId val="{00000001-9942-48AE-B6C7-E892B3A53E1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-0.44</c:v>
                </c:pt>
                <c:pt idx="1">
                  <c:v>9.8000000000000007</c:v>
                </c:pt>
                <c:pt idx="2">
                  <c:v>11.93</c:v>
                </c:pt>
                <c:pt idx="3">
                  <c:v>-9.9499999999999993</c:v>
                </c:pt>
                <c:pt idx="4">
                  <c:v>-1.17</c:v>
                </c:pt>
              </c:numCache>
            </c:numRef>
          </c:val>
          <c:smooth val="0"/>
          <c:extLst>
            <c:ext xmlns:c16="http://schemas.microsoft.com/office/drawing/2014/chart" uri="{C3380CC4-5D6E-409C-BE32-E72D297353CC}">
              <c16:uniqueId val="{00000002-9942-48AE-B6C7-E892B3A53E1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77E-4D23-8715-5FE339D8DA4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77E-4D23-8715-5FE339D8DA4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77E-4D23-8715-5FE339D8DA4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77E-4D23-8715-5FE339D8DA49}"/>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77E-4D23-8715-5FE339D8DA49}"/>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477E-4D23-8715-5FE339D8DA49}"/>
            </c:ext>
          </c:extLst>
        </c:ser>
        <c:ser>
          <c:idx val="6"/>
          <c:order val="6"/>
          <c:tx>
            <c:strRef>
              <c:f>データシート!$A$33</c:f>
              <c:strCache>
                <c:ptCount val="1"/>
                <c:pt idx="0">
                  <c:v>簡易水道特別会計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0.13</c:v>
                </c:pt>
                <c:pt idx="2">
                  <c:v>#N/A</c:v>
                </c:pt>
                <c:pt idx="3">
                  <c:v>0.08</c:v>
                </c:pt>
                <c:pt idx="4">
                  <c:v>#N/A</c:v>
                </c:pt>
                <c:pt idx="5">
                  <c:v>0.09</c:v>
                </c:pt>
                <c:pt idx="6">
                  <c:v>#N/A</c:v>
                </c:pt>
                <c:pt idx="7">
                  <c:v>0.1</c:v>
                </c:pt>
                <c:pt idx="8">
                  <c:v>#N/A</c:v>
                </c:pt>
                <c:pt idx="9">
                  <c:v>0.08</c:v>
                </c:pt>
              </c:numCache>
            </c:numRef>
          </c:val>
          <c:extLst>
            <c:ext xmlns:c16="http://schemas.microsoft.com/office/drawing/2014/chart" uri="{C3380CC4-5D6E-409C-BE32-E72D297353CC}">
              <c16:uniqueId val="{00000006-477E-4D23-8715-5FE339D8DA49}"/>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1.75</c:v>
                </c:pt>
                <c:pt idx="2">
                  <c:v>#N/A</c:v>
                </c:pt>
                <c:pt idx="3">
                  <c:v>0.41</c:v>
                </c:pt>
                <c:pt idx="4">
                  <c:v>#N/A</c:v>
                </c:pt>
                <c:pt idx="5">
                  <c:v>0.04</c:v>
                </c:pt>
                <c:pt idx="6">
                  <c:v>#N/A</c:v>
                </c:pt>
                <c:pt idx="7">
                  <c:v>0.1</c:v>
                </c:pt>
                <c:pt idx="8">
                  <c:v>#N/A</c:v>
                </c:pt>
                <c:pt idx="9">
                  <c:v>0.2</c:v>
                </c:pt>
              </c:numCache>
            </c:numRef>
          </c:val>
          <c:extLst>
            <c:ext xmlns:c16="http://schemas.microsoft.com/office/drawing/2014/chart" uri="{C3380CC4-5D6E-409C-BE32-E72D297353CC}">
              <c16:uniqueId val="{00000007-477E-4D23-8715-5FE339D8DA49}"/>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2.38</c:v>
                </c:pt>
                <c:pt idx="2">
                  <c:v>#N/A</c:v>
                </c:pt>
                <c:pt idx="3">
                  <c:v>0.26</c:v>
                </c:pt>
                <c:pt idx="4">
                  <c:v>#N/A</c:v>
                </c:pt>
                <c:pt idx="5">
                  <c:v>1.1399999999999999</c:v>
                </c:pt>
                <c:pt idx="6">
                  <c:v>#N/A</c:v>
                </c:pt>
                <c:pt idx="7">
                  <c:v>1.21</c:v>
                </c:pt>
                <c:pt idx="8">
                  <c:v>#N/A</c:v>
                </c:pt>
                <c:pt idx="9">
                  <c:v>1.06</c:v>
                </c:pt>
              </c:numCache>
            </c:numRef>
          </c:val>
          <c:extLst>
            <c:ext xmlns:c16="http://schemas.microsoft.com/office/drawing/2014/chart" uri="{C3380CC4-5D6E-409C-BE32-E72D297353CC}">
              <c16:uniqueId val="{00000008-477E-4D23-8715-5FE339D8DA4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4.09</c:v>
                </c:pt>
                <c:pt idx="2">
                  <c:v>#N/A</c:v>
                </c:pt>
                <c:pt idx="3">
                  <c:v>6.21</c:v>
                </c:pt>
                <c:pt idx="4">
                  <c:v>#N/A</c:v>
                </c:pt>
                <c:pt idx="5">
                  <c:v>6.08</c:v>
                </c:pt>
                <c:pt idx="6">
                  <c:v>#N/A</c:v>
                </c:pt>
                <c:pt idx="7">
                  <c:v>4.91</c:v>
                </c:pt>
                <c:pt idx="8">
                  <c:v>#N/A</c:v>
                </c:pt>
                <c:pt idx="9">
                  <c:v>4.46</c:v>
                </c:pt>
              </c:numCache>
            </c:numRef>
          </c:val>
          <c:extLst>
            <c:ext xmlns:c16="http://schemas.microsoft.com/office/drawing/2014/chart" uri="{C3380CC4-5D6E-409C-BE32-E72D297353CC}">
              <c16:uniqueId val="{00000009-477E-4D23-8715-5FE339D8DA4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304</c:v>
                </c:pt>
                <c:pt idx="5">
                  <c:v>288</c:v>
                </c:pt>
                <c:pt idx="8">
                  <c:v>284</c:v>
                </c:pt>
                <c:pt idx="11">
                  <c:v>256</c:v>
                </c:pt>
                <c:pt idx="14">
                  <c:v>247</c:v>
                </c:pt>
              </c:numCache>
            </c:numRef>
          </c:val>
          <c:extLst>
            <c:ext xmlns:c16="http://schemas.microsoft.com/office/drawing/2014/chart" uri="{C3380CC4-5D6E-409C-BE32-E72D297353CC}">
              <c16:uniqueId val="{00000000-9531-4CF5-9CE1-2003A6BDFC5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2</c:v>
                </c:pt>
                <c:pt idx="3">
                  <c:v>4</c:v>
                </c:pt>
                <c:pt idx="6">
                  <c:v>0</c:v>
                </c:pt>
                <c:pt idx="9">
                  <c:v>0</c:v>
                </c:pt>
                <c:pt idx="12">
                  <c:v>0</c:v>
                </c:pt>
              </c:numCache>
            </c:numRef>
          </c:val>
          <c:extLst>
            <c:ext xmlns:c16="http://schemas.microsoft.com/office/drawing/2014/chart" uri="{C3380CC4-5D6E-409C-BE32-E72D297353CC}">
              <c16:uniqueId val="{00000001-9531-4CF5-9CE1-2003A6BDFC5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9531-4CF5-9CE1-2003A6BDFC5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48</c:v>
                </c:pt>
                <c:pt idx="3">
                  <c:v>57</c:v>
                </c:pt>
                <c:pt idx="6">
                  <c:v>57</c:v>
                </c:pt>
                <c:pt idx="9">
                  <c:v>57</c:v>
                </c:pt>
                <c:pt idx="12">
                  <c:v>42</c:v>
                </c:pt>
              </c:numCache>
            </c:numRef>
          </c:val>
          <c:extLst>
            <c:ext xmlns:c16="http://schemas.microsoft.com/office/drawing/2014/chart" uri="{C3380CC4-5D6E-409C-BE32-E72D297353CC}">
              <c16:uniqueId val="{00000003-9531-4CF5-9CE1-2003A6BDFC5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40</c:v>
                </c:pt>
                <c:pt idx="3">
                  <c:v>44</c:v>
                </c:pt>
                <c:pt idx="6">
                  <c:v>32</c:v>
                </c:pt>
                <c:pt idx="9">
                  <c:v>33</c:v>
                </c:pt>
                <c:pt idx="12">
                  <c:v>33</c:v>
                </c:pt>
              </c:numCache>
            </c:numRef>
          </c:val>
          <c:extLst>
            <c:ext xmlns:c16="http://schemas.microsoft.com/office/drawing/2014/chart" uri="{C3380CC4-5D6E-409C-BE32-E72D297353CC}">
              <c16:uniqueId val="{00000004-9531-4CF5-9CE1-2003A6BDFC5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531-4CF5-9CE1-2003A6BDFC5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531-4CF5-9CE1-2003A6BDFC5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385</c:v>
                </c:pt>
                <c:pt idx="3">
                  <c:v>352</c:v>
                </c:pt>
                <c:pt idx="6">
                  <c:v>336</c:v>
                </c:pt>
                <c:pt idx="9">
                  <c:v>314</c:v>
                </c:pt>
                <c:pt idx="12">
                  <c:v>310</c:v>
                </c:pt>
              </c:numCache>
            </c:numRef>
          </c:val>
          <c:extLst>
            <c:ext xmlns:c16="http://schemas.microsoft.com/office/drawing/2014/chart" uri="{C3380CC4-5D6E-409C-BE32-E72D297353CC}">
              <c16:uniqueId val="{00000007-9531-4CF5-9CE1-2003A6BDFC5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171</c:v>
                </c:pt>
                <c:pt idx="2">
                  <c:v>#N/A</c:v>
                </c:pt>
                <c:pt idx="3">
                  <c:v>#N/A</c:v>
                </c:pt>
                <c:pt idx="4">
                  <c:v>169</c:v>
                </c:pt>
                <c:pt idx="5">
                  <c:v>#N/A</c:v>
                </c:pt>
                <c:pt idx="6">
                  <c:v>#N/A</c:v>
                </c:pt>
                <c:pt idx="7">
                  <c:v>141</c:v>
                </c:pt>
                <c:pt idx="8">
                  <c:v>#N/A</c:v>
                </c:pt>
                <c:pt idx="9">
                  <c:v>#N/A</c:v>
                </c:pt>
                <c:pt idx="10">
                  <c:v>148</c:v>
                </c:pt>
                <c:pt idx="11">
                  <c:v>#N/A</c:v>
                </c:pt>
                <c:pt idx="12">
                  <c:v>#N/A</c:v>
                </c:pt>
                <c:pt idx="13">
                  <c:v>138</c:v>
                </c:pt>
                <c:pt idx="14">
                  <c:v>#N/A</c:v>
                </c:pt>
              </c:numCache>
            </c:numRef>
          </c:val>
          <c:smooth val="0"/>
          <c:extLst>
            <c:ext xmlns:c16="http://schemas.microsoft.com/office/drawing/2014/chart" uri="{C3380CC4-5D6E-409C-BE32-E72D297353CC}">
              <c16:uniqueId val="{00000008-9531-4CF5-9CE1-2003A6BDFC5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2474</c:v>
                </c:pt>
                <c:pt idx="5">
                  <c:v>2792</c:v>
                </c:pt>
                <c:pt idx="8">
                  <c:v>2693</c:v>
                </c:pt>
                <c:pt idx="11">
                  <c:v>2514</c:v>
                </c:pt>
                <c:pt idx="14">
                  <c:v>2573</c:v>
                </c:pt>
              </c:numCache>
            </c:numRef>
          </c:val>
          <c:extLst>
            <c:ext xmlns:c16="http://schemas.microsoft.com/office/drawing/2014/chart" uri="{C3380CC4-5D6E-409C-BE32-E72D297353CC}">
              <c16:uniqueId val="{00000000-E6E6-4591-B3FB-28AD15BF6C4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115</c:v>
                </c:pt>
                <c:pt idx="5">
                  <c:v>116</c:v>
                </c:pt>
                <c:pt idx="8">
                  <c:v>118</c:v>
                </c:pt>
                <c:pt idx="11">
                  <c:v>118</c:v>
                </c:pt>
                <c:pt idx="14">
                  <c:v>91</c:v>
                </c:pt>
              </c:numCache>
            </c:numRef>
          </c:val>
          <c:extLst>
            <c:ext xmlns:c16="http://schemas.microsoft.com/office/drawing/2014/chart" uri="{C3380CC4-5D6E-409C-BE32-E72D297353CC}">
              <c16:uniqueId val="{00000001-E6E6-4591-B3FB-28AD15BF6C4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1095</c:v>
                </c:pt>
                <c:pt idx="5">
                  <c:v>1288</c:v>
                </c:pt>
                <c:pt idx="8">
                  <c:v>1448</c:v>
                </c:pt>
                <c:pt idx="11">
                  <c:v>1552</c:v>
                </c:pt>
                <c:pt idx="14">
                  <c:v>1570</c:v>
                </c:pt>
              </c:numCache>
            </c:numRef>
          </c:val>
          <c:extLst>
            <c:ext xmlns:c16="http://schemas.microsoft.com/office/drawing/2014/chart" uri="{C3380CC4-5D6E-409C-BE32-E72D297353CC}">
              <c16:uniqueId val="{00000002-E6E6-4591-B3FB-28AD15BF6C4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31</c:v>
                </c:pt>
                <c:pt idx="3">
                  <c:v>0</c:v>
                </c:pt>
                <c:pt idx="6">
                  <c:v>0</c:v>
                </c:pt>
                <c:pt idx="9">
                  <c:v>0</c:v>
                </c:pt>
                <c:pt idx="12">
                  <c:v>0</c:v>
                </c:pt>
              </c:numCache>
            </c:numRef>
          </c:val>
          <c:extLst>
            <c:ext xmlns:c16="http://schemas.microsoft.com/office/drawing/2014/chart" uri="{C3380CC4-5D6E-409C-BE32-E72D297353CC}">
              <c16:uniqueId val="{00000003-E6E6-4591-B3FB-28AD15BF6C4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E6E6-4591-B3FB-28AD15BF6C4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6E6-4591-B3FB-28AD15BF6C4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547</c:v>
                </c:pt>
                <c:pt idx="3">
                  <c:v>482</c:v>
                </c:pt>
                <c:pt idx="6">
                  <c:v>437</c:v>
                </c:pt>
                <c:pt idx="9">
                  <c:v>411</c:v>
                </c:pt>
                <c:pt idx="12">
                  <c:v>394</c:v>
                </c:pt>
              </c:numCache>
            </c:numRef>
          </c:val>
          <c:extLst>
            <c:ext xmlns:c16="http://schemas.microsoft.com/office/drawing/2014/chart" uri="{C3380CC4-5D6E-409C-BE32-E72D297353CC}">
              <c16:uniqueId val="{00000006-E6E6-4591-B3FB-28AD15BF6C4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427</c:v>
                </c:pt>
                <c:pt idx="3">
                  <c:v>384</c:v>
                </c:pt>
                <c:pt idx="6">
                  <c:v>332</c:v>
                </c:pt>
                <c:pt idx="9">
                  <c:v>288</c:v>
                </c:pt>
                <c:pt idx="12">
                  <c:v>250</c:v>
                </c:pt>
              </c:numCache>
            </c:numRef>
          </c:val>
          <c:extLst>
            <c:ext xmlns:c16="http://schemas.microsoft.com/office/drawing/2014/chart" uri="{C3380CC4-5D6E-409C-BE32-E72D297353CC}">
              <c16:uniqueId val="{00000007-E6E6-4591-B3FB-28AD15BF6C4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397</c:v>
                </c:pt>
                <c:pt idx="3">
                  <c:v>381</c:v>
                </c:pt>
                <c:pt idx="6">
                  <c:v>328</c:v>
                </c:pt>
                <c:pt idx="9">
                  <c:v>295</c:v>
                </c:pt>
                <c:pt idx="12">
                  <c:v>256</c:v>
                </c:pt>
              </c:numCache>
            </c:numRef>
          </c:val>
          <c:extLst>
            <c:ext xmlns:c16="http://schemas.microsoft.com/office/drawing/2014/chart" uri="{C3380CC4-5D6E-409C-BE32-E72D297353CC}">
              <c16:uniqueId val="{00000008-E6E6-4591-B3FB-28AD15BF6C4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E6E6-4591-B3FB-28AD15BF6C4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2862</c:v>
                </c:pt>
                <c:pt idx="3">
                  <c:v>3324</c:v>
                </c:pt>
                <c:pt idx="6">
                  <c:v>3186</c:v>
                </c:pt>
                <c:pt idx="9">
                  <c:v>3090</c:v>
                </c:pt>
                <c:pt idx="12">
                  <c:v>3146</c:v>
                </c:pt>
              </c:numCache>
            </c:numRef>
          </c:val>
          <c:extLst>
            <c:ext xmlns:c16="http://schemas.microsoft.com/office/drawing/2014/chart" uri="{C3380CC4-5D6E-409C-BE32-E72D297353CC}">
              <c16:uniqueId val="{0000000A-E6E6-4591-B3FB-28AD15BF6C4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581</c:v>
                </c:pt>
                <c:pt idx="2">
                  <c:v>#N/A</c:v>
                </c:pt>
                <c:pt idx="3">
                  <c:v>#N/A</c:v>
                </c:pt>
                <c:pt idx="4">
                  <c:v>374</c:v>
                </c:pt>
                <c:pt idx="5">
                  <c:v>#N/A</c:v>
                </c:pt>
                <c:pt idx="6">
                  <c:v>#N/A</c:v>
                </c:pt>
                <c:pt idx="7">
                  <c:v>24</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E6E6-4591-B3FB-28AD15BF6C4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442</c:v>
                </c:pt>
                <c:pt idx="1">
                  <c:v>373</c:v>
                </c:pt>
                <c:pt idx="2">
                  <c:v>400</c:v>
                </c:pt>
              </c:numCache>
            </c:numRef>
          </c:val>
          <c:extLst>
            <c:ext xmlns:c16="http://schemas.microsoft.com/office/drawing/2014/chart" uri="{C3380CC4-5D6E-409C-BE32-E72D297353CC}">
              <c16:uniqueId val="{00000000-6226-4716-8195-A0677E57CE7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6226-4716-8195-A0677E57CE7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1029</c:v>
                </c:pt>
                <c:pt idx="1">
                  <c:v>1202</c:v>
                </c:pt>
                <c:pt idx="2">
                  <c:v>1199</c:v>
                </c:pt>
              </c:numCache>
            </c:numRef>
          </c:val>
          <c:extLst>
            <c:ext xmlns:c16="http://schemas.microsoft.com/office/drawing/2014/chart" uri="{C3380CC4-5D6E-409C-BE32-E72D297353CC}">
              <c16:uniqueId val="{00000002-6226-4716-8195-A0677E57CE7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{FF1CD2ED-C1EC-4209-8B7B-E1D9964D3C3A}</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9678-4554-A728-BC02BE58051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{C0A68AF6-02CE-4D51-BDCF-1FD0794DD921}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678-4554-A728-BC02BE58051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{8E2728F9-1388-4B0A-AC7E-A486F9248E8D}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678-4554-A728-BC02BE58051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{F5AACFAC-570D-413A-AE22-F34093575834}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678-4554-A728-BC02BE58051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{B9376E36-1BA8-493E-836E-FB4D19BA4826}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678-4554-A728-BC02BE58051B}"/>
                </c:ext>
              </c:extLst>
            </c:dLbl>
            <c:dLbl>
              <c:idx val="8"/>
              <c:tx>
                <c:strRef>
                  <c:f>公会計指標分析・財政指標組合せ分析表!$BX$50</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{9819BBEF-AC6A-4600-8E3D-E82BA42264F3}</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9678-4554-A728-BC02BE58051B}"/>
                </c:ext>
              </c:extLst>
            </c:dLbl>
            <c:dLbl>
              <c:idx val="16"/>
              <c:tx>
                <c:strRef>
                  <c:f>公会計指標分析・財政指標組合せ分析表!$CF$50</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{F70AD91F-02B3-4A71-BE3F-55F69215B8D1}</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9678-4554-A728-BC02BE58051B}"/>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{EFFDD7F8-4498-4B55-BABF-B4C88C47C9CA}</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9678-4554-A728-BC02BE58051B}"/>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{B221688C-14F7-400D-82B7-ED81CA86E725}</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9678-4554-A728-BC02BE58051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49.6</c:v>
                </c:pt>
                <c:pt idx="16">
                  <c:v>47.1</c:v>
                </c:pt>
                <c:pt idx="24">
                  <c:v>51.3</c:v>
                </c:pt>
                <c:pt idx="32">
                  <c:v>53.2</c:v>
                </c:pt>
              </c:numCache>
            </c:numRef>
          </c:xVal>
          <c:yVal>
            <c:numRef>
              <c:f>公会計指標分析・財政指標組合せ分析表!$BP$51:$DC$51</c:f>
              <c:numCache>
                <c:formatCode>#,##0.0;"▲ "#,##0.0</c:formatCode>
                <c:ptCount val="40"/>
                <c:pt idx="8">
                  <c:v>30.6</c:v>
                </c:pt>
                <c:pt idx="16">
                  <c:v>1.9</c:v>
                </c:pt>
              </c:numCache>
            </c:numRef>
          </c:yVal>
          <c:smooth val="0"/>
          <c:extLst>
            <c:ext xmlns:c16="http://schemas.microsoft.com/office/drawing/2014/chart" uri="{C3380CC4-5D6E-409C-BE32-E72D297353CC}">
              <c16:uniqueId val="{00000009-9678-4554-A728-BC02BE58051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{25C462DD-5982-4C5B-8718-A60E1735D6D6}</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9678-4554-A728-BC02BE58051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{BF14B7C3-A65A-43D5-AC95-AE76FB92529E}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678-4554-A728-BC02BE58051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{3D720BD9-1F97-4377-8901-CCA439DFA867}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678-4554-A728-BC02BE58051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{EEE66016-9263-42FC-9600-07C9D10E696F}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678-4554-A728-BC02BE58051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{956CDD08-ACD8-4D60-BC68-ACF09D052D32}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678-4554-A728-BC02BE58051B}"/>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{36A24DB5-AAFD-483C-BBDC-CC8849DAA5E6}</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9678-4554-A728-BC02BE58051B}"/>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{18D4EC3B-43EE-47DF-B7C0-3BF48B6EC38F}</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9678-4554-A728-BC02BE58051B}"/>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{A701BD3C-34D0-46E8-B4A4-F08C0D2047C0}</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9678-4554-A728-BC02BE58051B}"/>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{40081E5E-F59E-4228-A361-7CE94FAB3CD9}</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9678-4554-A728-BC02BE58051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55.8</c:v>
                </c:pt>
                <c:pt idx="16">
                  <c:v>56.3</c:v>
                </c:pt>
                <c:pt idx="24">
                  <c:v>57.6</c:v>
                </c:pt>
                <c:pt idx="32">
                  <c:v>58.7</c:v>
                </c:pt>
              </c:numCache>
            </c:numRef>
          </c:xVal>
          <c:yVal>
            <c:numRef>
              <c:f>公会計指標分析・財政指標組合せ分析表!$BP$55:$DC$55</c:f>
              <c:numCache>
                <c:formatCode>#,##0.0;"▲ "#,##0.0</c:formatCode>
                <c:ptCount val="40"/>
                <c:pt idx="8">
                  <c:v>0</c:v>
                </c:pt>
                <c:pt idx="16">
                  <c:v>0</c:v>
                </c:pt>
                <c:pt idx="24">
                  <c:v>0</c:v>
                </c:pt>
                <c:pt idx="32">
                  <c:v>0</c:v>
                </c:pt>
              </c:numCache>
            </c:numRef>
          </c:yVal>
          <c:smooth val="0"/>
          <c:extLst>
            <c:ext xmlns:c16="http://schemas.microsoft.com/office/drawing/2014/chart" uri="{C3380CC4-5D6E-409C-BE32-E72D297353CC}">
              <c16:uniqueId val="{00000013-9678-4554-A728-BC02BE58051B}"/>
            </c:ext>
          </c:extLst>
        </c:ser>
        <c:dLbls>
          <c:showLegendKey val="0"/>
          <c:showVal val="1"/>
          <c:showCatName val="0"/>
          <c:showSerName val="0"/>
          <c:showPercent val="0"/>
          <c:showBubbleSize val="0"/>
        </c:dLbls>
        <c:axId val="46179840"/>
        <c:axId val="46181760"/>
      </c:scatterChart>
      <c:valAx>
        <c:axId val="46179840"/>
        <c:scaling>
          <c:orientation val="minMax"/>
          <c:max val="60"/>
          <c:min val="46"/>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36"/>
          <c:min val="-4"/>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majorUnit val="4"/>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{769F7790-8F30-4506-B767-E3F8F0DDDD97}</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136E-482A-9CD3-6D50D1F1FFC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{29342A91-BBA8-412E-88A6-D0CA9BDFEC07}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36E-482A-9CD3-6D50D1F1FFC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{678706DF-7B51-4B8D-89C1-1892C2AD25DB}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36E-482A-9CD3-6D50D1F1FFC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{ED65AD50-F271-4C21-9054-96B05C03EAD7}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36E-482A-9CD3-6D50D1F1FFC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{D555736E-2C13-4A88-AA46-47E533BCD81A}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36E-482A-9CD3-6D50D1F1FFC7}"/>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{DD8D27B5-2944-49F4-A10C-CDA897B11E0C}</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136E-482A-9CD3-6D50D1F1FFC7}"/>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{66EF0BF9-7393-4A9D-B616-9365A0155030}</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136E-482A-9CD3-6D50D1F1FFC7}"/>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{D2BE720C-3B26-4CD3-BD69-DFE3420A1E2D}</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136E-482A-9CD3-6D50D1F1FFC7}"/>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{9AA8804A-339C-47B0-8746-9E1C14E8D0FD}</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136E-482A-9CD3-6D50D1F1FFC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15.8</c:v>
                </c:pt>
                <c:pt idx="8">
                  <c:v>15.2</c:v>
                </c:pt>
                <c:pt idx="16">
                  <c:v>13.7</c:v>
                </c:pt>
                <c:pt idx="24">
                  <c:v>12.7</c:v>
                </c:pt>
                <c:pt idx="32">
                  <c:v>12.2</c:v>
                </c:pt>
              </c:numCache>
            </c:numRef>
          </c:xVal>
          <c:yVal>
            <c:numRef>
              <c:f>公会計指標分析・財政指標組合せ分析表!$BP$73:$DC$73</c:f>
              <c:numCache>
                <c:formatCode>#,##0.0;"▲ "#,##0.0</c:formatCode>
                <c:ptCount val="40"/>
                <c:pt idx="0">
                  <c:v>52.5</c:v>
                </c:pt>
                <c:pt idx="8">
                  <c:v>30.6</c:v>
                </c:pt>
                <c:pt idx="16">
                  <c:v>1.9</c:v>
                </c:pt>
              </c:numCache>
            </c:numRef>
          </c:yVal>
          <c:smooth val="0"/>
          <c:extLst>
            <c:ext xmlns:c16="http://schemas.microsoft.com/office/drawing/2014/chart" uri="{C3380CC4-5D6E-409C-BE32-E72D297353CC}">
              <c16:uniqueId val="{00000009-136E-482A-9CD3-6D50D1F1FFC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281753990571501E-2"/>
                  <c:y val="-9.0797735746181177E-2"/>
                </c:manualLayout>
              </c:layout>
              <c:tx>
                <c:strRef>
                  <c:f>公会計指標分析・財政指標組合せ分析表!$BP$72</c:f>
                  <c:strCache>
                    <c:ptCount val="1"/>
                    <c:pt idx="0">
                      <c:v>H26</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{747BF362-16B2-44B3-AB7F-6AB46D99736E}</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136E-482A-9CD3-6D50D1F1FFC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{CF9AAEE2-F207-4F31-B51F-C925C9D1F114}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36E-482A-9CD3-6D50D1F1FFC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{A8328D5A-DFBF-4C73-98E8-8E4CBF852FA0}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36E-482A-9CD3-6D50D1F1FFC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{AA551FDA-A596-43E4-B44F-B16B2E473A81}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36E-482A-9CD3-6D50D1F1FFC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{B775B1F6-6917-43B1-9DAD-BE0E3CC8CF16}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36E-482A-9CD3-6D50D1F1FFC7}"/>
                </c:ext>
              </c:extLst>
            </c:dLbl>
            <c:dLbl>
              <c:idx val="8"/>
              <c:layout>
                <c:manualLayout>
                  <c:x val="-3.0578443332506273E-2"/>
                  <c:y val="-0.10247536315669431"/>
                </c:manualLayout>
              </c:layout>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{52ECC106-6DA0-40BF-BD32-612B8DA0E9D0}</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136E-482A-9CD3-6D50D1F1FFC7}"/>
                </c:ext>
              </c:extLst>
            </c:dLbl>
            <c:dLbl>
              <c:idx val="16"/>
              <c:layout>
                <c:manualLayout>
                  <c:x val="-3.1697991619110633E-2"/>
                  <c:y val="-7.6644094452592001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{46017DC6-F0B5-4803-8F43-D02A748F195A}</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136E-482A-9CD3-6D50D1F1FFC7}"/>
                </c:ext>
              </c:extLst>
            </c:dLbl>
            <c:dLbl>
              <c:idx val="24"/>
              <c:layout>
                <c:manualLayout>
                  <c:x val="-3.1697991619110633E-2"/>
                  <c:y val="-2.1622952694933533E-3"/>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{47DE31DD-E7B0-4E81-91B9-5D430B0CC112}</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136E-482A-9CD3-6D50D1F1FFC7}"/>
                </c:ext>
              </c:extLst>
            </c:dLbl>
            <c:dLbl>
              <c:idx val="32"/>
              <c:layout>
                <c:manualLayout>
                  <c:x val="-3.1697991619110633E-2"/>
                  <c:y val="-4.0003746814009464E-2"/>
                </c:manualLayout>
              </c:layout>
              <c:tx>
                <c:strRef>
                  <c:f>公会計指標分析・財政指標組合せ分析表!$CV$72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{BDB60D93-9939-4E24-A3D2-C36C9B52A326}</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136E-482A-9CD3-6D50D1F1FFC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7.2</c:v>
                </c:pt>
                <c:pt idx="16">
                  <c:v>7.4</c:v>
                </c:pt>
                <c:pt idx="24">
                  <c:v>7.1</c:v>
                </c:pt>
                <c:pt idx="32">
                  <c:v>7.1</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136E-482A-9CD3-6D50D1F1FFC7}"/>
            </c:ext>
          </c:extLst>
        </c:ser>
        <c:dLbls>
          <c:showLegendKey val="0"/>
          <c:showVal val="1"/>
          <c:showCatName val="0"/>
          <c:showSerName val="0"/>
          <c:showPercent val="0"/>
          <c:showBubbleSize val="0"/>
        </c:dLbls>
        <c:axId val="84219776"/>
        <c:axId val="84234240"/>
      </c:scatterChart>
      <c:valAx>
        <c:axId val="84219776"/>
        <c:scaling>
          <c:orientation val="minMax"/>
          <c:max val="16.600000000000001"/>
          <c:min val="6.3"/>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2"/>
          <c:min val="-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majorUnit val="7"/>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青森県風間浦村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実質公債費比率の分子については、元利償還金は既発債の償還終了に伴い減少傾向にあるが、平成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年度から平成</a:t>
          </a:r>
          <a:r>
            <a:rPr kumimoji="1" lang="en-US" altLang="ja-JP" sz="1400">
              <a:latin typeface="ＭＳ ゴシック" pitchFamily="49" charset="-128"/>
              <a:ea typeface="ＭＳ ゴシック" pitchFamily="49" charset="-128"/>
            </a:rPr>
            <a:t>27</a:t>
          </a:r>
          <a:r>
            <a:rPr kumimoji="1" lang="ja-JP" altLang="en-US" sz="1400">
              <a:latin typeface="ＭＳ ゴシック" pitchFamily="49" charset="-128"/>
              <a:ea typeface="ＭＳ ゴシック" pitchFamily="49" charset="-128"/>
            </a:rPr>
            <a:t>年度に実施した小学校建設事業で借入れた地方債元利償還金のピークが令和元年度から数年間つづくため、確実に上昇する見込みであるが、活用した地方債が過疎対策事業債であるため、その</a:t>
          </a:r>
          <a:r>
            <a:rPr kumimoji="1" lang="en-US" altLang="ja-JP" sz="1400">
              <a:latin typeface="ＭＳ ゴシック" pitchFamily="49" charset="-128"/>
              <a:ea typeface="ＭＳ ゴシック" pitchFamily="49" charset="-128"/>
            </a:rPr>
            <a:t>70</a:t>
          </a:r>
          <a:r>
            <a:rPr kumimoji="1" lang="ja-JP" altLang="en-US" sz="1400">
              <a:latin typeface="ＭＳ ゴシック" pitchFamily="49" charset="-128"/>
              <a:ea typeface="ＭＳ ゴシック" pitchFamily="49" charset="-128"/>
            </a:rPr>
            <a:t>％が算入公債費等に加算される見込みである。組合が起こした地方債元利償還金に対する負担金等も既発債の償還終了に伴い傾向にあるが、現在塵芥処理施設の新設計画が進んでいるため、こちらも今後上昇する見込みであ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青森県風間浦村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将来負担比率の分子については、一般会計地方債残高は温泉施設整備事業への着手により地方債の新規発行を行ったため平成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より増加となった。公営企業債等繰入見込額は簡易水道事業における地方債残高の減少により減額となっている。組合等負担見込み額についても、塵芥処理施設に係る既発債が減額となったため減少となった。退職手当負担金見込額は定年退職により減少した。充当可能基金については、財政調整基金及び庁舎建設基金の積立てにより増加となった。</a:t>
          </a:r>
          <a:endParaRPr kumimoji="1" lang="en-US" altLang="ja-JP"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青森県風間浦村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基金全体の金額としては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百万円の増額となった。財政調整基金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百万円を取崩し一般財源の不足に充当したが、事業費等の再精査等により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百万円の積立てと前年度決算剰余金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百万円を積立てた。また今後予定される庁舎建設事業に向けて庁舎建設基金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百万円を積立てたことにより基金全体が増加となった。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ついては、基金の使途の明確化を図るため必要に応じて特定目的基金に積立てていく予定としているが、令和元年度から数年間は地方債元利償還金が増加することに加え、公共施設の建替え等大規模事業が控えていることから多くの一般財源を必要とするため、財源不足にならないよう一定額を確保していく予定としている。しかし、その他特定目的基金については年次計画に沿って事業に充当されるため基金全体としてみた時は減少とな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・水産業振興基金：漁業協同組合における水産業振興を図るための事業に要する経費に充てる資金。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・庁舎建設基金：風間浦村役場庁舎建設事業に充てるための資金。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・電源立地地域対策事業基金：公共用の施設整備や住民生活の利便性の向上及び産業の振興に寄与するための事業に要する経費の財源充てるための資金。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・地域活性化基金：地域振興策及び防災安全対策に要する経費の財源に充てるための資金。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・過疎地域自立促進特別事業基金：塵芥処理施設の解体に要する経費の財源にあてるための資金。</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・水産業振興基金：漁業協同組合補助金への財源とし△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百万円を取崩した。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・庁舎建設基金：役場庁舎建設事業に向けて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・電源立地地域対策事業基金：消防人件費負担金の財源に充当するため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・地域活性化基金：塵芥処理費等負担金の財源に充当するため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百万円取崩したが、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・過疎地域自立促進特別事業基金：利子のみの積立のため増減はなかった。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・水産業振興基金：漁業協同組合補助金の財源として毎年△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百万程度ずつ減少する見込み。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・庁舎建設基金：役場庁舎建設事業が終了する令和６年を目途に使い切る見込み。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・電源立地地域対策事業基金：毎年△</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百万円程度減少していく見込み。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・地域活性化基金：積立金の原資を普通建設事業の財源とするため、積立額の減少に伴い残高も減少する。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・過疎地域自立促進特別事業基金：塵芥処理施設解体事業のスケジュールが決まっていないため、しばらく現状のまま推移する。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百万円の積立金と決算剰余金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百万円を積立てたことにより、一般財源の不足額として繰入れた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百万円を除いても</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今後の方針としては、令和元年度より地方債元利償還金が増額となることに加え、大規模事業の実施に要する一般財源の確保の観点から標準財政規模の</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％程度程度を確保したいと考えているが、令和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年度末以降は大きく減少していく見込みである。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減債基金は積立金利息のみの増となるため増減はなかった。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今後も新規積立ての予定はない。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176D4BA-90BC-4297-B18E-5910E935ED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17F54A21-45C8-4970-A1EE-3A54C3D8FA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91</xdr:col>
      <xdr:colOff>0</xdr:colOff>
      <xdr:row>50</xdr:row>
      <xdr:rowOff>0</xdr:rowOff>
    </xdr:from>
    <xdr:to>
      <xdr:col>99</xdr:col>
      <xdr:colOff>0</xdr:colOff>
      <xdr:row>52</xdr:row>
      <xdr:rowOff>0</xdr:rowOff>
    </xdr:to>
    <xdr:sp macro="" textlink="">
      <xdr:nvSpPr>
        <xdr:cNvPr id="4" name="正方形/長方形 3">
          <a:extLst>
            <a:ext uri="{FF2B5EF4-FFF2-40B4-BE49-F238E27FC236}">
              <a16:creationId xmlns:a16="http://schemas.microsoft.com/office/drawing/2014/main" id="{7DD38C61-A325-46C2-AB23-6F94877C0145}"/>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5" name="正方形/長方形 4">
          <a:extLst>
            <a:ext uri="{FF2B5EF4-FFF2-40B4-BE49-F238E27FC236}">
              <a16:creationId xmlns:a16="http://schemas.microsoft.com/office/drawing/2014/main" id="{04EB4FCF-2A04-42B5-A65C-5E7448F5CB8D}"/>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6" name="正方形/長方形 5">
          <a:extLst>
            <a:ext uri="{FF2B5EF4-FFF2-40B4-BE49-F238E27FC236}">
              <a16:creationId xmlns:a16="http://schemas.microsoft.com/office/drawing/2014/main" id="{D6E61D6B-6714-4BE6-B920-5B98A92B4A07}"/>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7" name="正方形/長方形 6">
          <a:extLst>
            <a:ext uri="{FF2B5EF4-FFF2-40B4-BE49-F238E27FC236}">
              <a16:creationId xmlns:a16="http://schemas.microsoft.com/office/drawing/2014/main" id="{98A0F3A9-F39E-4185-AA66-B3BAE3CC4884}"/>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8" name="正方形/長方形 7">
          <a:extLst>
            <a:ext uri="{FF2B5EF4-FFF2-40B4-BE49-F238E27FC236}">
              <a16:creationId xmlns:a16="http://schemas.microsoft.com/office/drawing/2014/main" id="{3674D82E-CDA8-413E-A995-E16E1E23F2E8}"/>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9" name="正方形/長方形 8">
          <a:extLst>
            <a:ext uri="{FF2B5EF4-FFF2-40B4-BE49-F238E27FC236}">
              <a16:creationId xmlns:a16="http://schemas.microsoft.com/office/drawing/2014/main" id="{DC21C592-93A2-44BA-8CDF-B482F44695E9}"/>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0" name="正方形/長方形 9">
          <a:extLst>
            <a:ext uri="{FF2B5EF4-FFF2-40B4-BE49-F238E27FC236}">
              <a16:creationId xmlns:a16="http://schemas.microsoft.com/office/drawing/2014/main" id="{A44FA2A0-AA24-4925-94E5-03A9D7819D7C}"/>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1" name="正方形/長方形 10">
          <a:extLst>
            <a:ext uri="{FF2B5EF4-FFF2-40B4-BE49-F238E27FC236}">
              <a16:creationId xmlns:a16="http://schemas.microsoft.com/office/drawing/2014/main" id="{F36DC66F-E661-4D7C-8C04-D933F3E9572D}"/>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2" name="正方形/長方形 11">
          <a:extLst>
            <a:ext uri="{FF2B5EF4-FFF2-40B4-BE49-F238E27FC236}">
              <a16:creationId xmlns:a16="http://schemas.microsoft.com/office/drawing/2014/main" id="{2B82FABE-1D74-4407-A387-2CFC85B84D7F}"/>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3" name="正方形/長方形 12">
          <a:extLst>
            <a:ext uri="{FF2B5EF4-FFF2-40B4-BE49-F238E27FC236}">
              <a16:creationId xmlns:a16="http://schemas.microsoft.com/office/drawing/2014/main" id="{113E6201-66A2-4A54-B442-C34F051F1FF7}"/>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4" name="正方形/長方形 13">
          <a:extLst>
            <a:ext uri="{FF2B5EF4-FFF2-40B4-BE49-F238E27FC236}">
              <a16:creationId xmlns:a16="http://schemas.microsoft.com/office/drawing/2014/main" id="{B184ED87-21D6-4750-A55F-9D2F32F940A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5" name="正方形/長方形 14">
          <a:extLst>
            <a:ext uri="{FF2B5EF4-FFF2-40B4-BE49-F238E27FC236}">
              <a16:creationId xmlns:a16="http://schemas.microsoft.com/office/drawing/2014/main" id="{D34CF87B-AFF2-465C-A8DD-B551065F1298}"/>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6" name="正方形/長方形 15">
          <a:extLst>
            <a:ext uri="{FF2B5EF4-FFF2-40B4-BE49-F238E27FC236}">
              <a16:creationId xmlns:a16="http://schemas.microsoft.com/office/drawing/2014/main" id="{BBFCB110-58FA-4AE1-85CA-9E94B47B7D1A}"/>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7" name="正方形/長方形 16">
          <a:extLst>
            <a:ext uri="{FF2B5EF4-FFF2-40B4-BE49-F238E27FC236}">
              <a16:creationId xmlns:a16="http://schemas.microsoft.com/office/drawing/2014/main" id="{16AC31A2-8D40-4BEE-9D02-AFDB55B2036B}"/>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1,919
1,917
69.55
2,718,166
2,650,559
60,956
1,364,492
3,145,889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8" name="正方形/長方形 17">
          <a:extLst>
            <a:ext uri="{FF2B5EF4-FFF2-40B4-BE49-F238E27FC236}">
              <a16:creationId xmlns:a16="http://schemas.microsoft.com/office/drawing/2014/main" id="{56C55949-AC1A-407A-96A6-199194F4483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9" name="正方形/長方形 18">
          <a:extLst>
            <a:ext uri="{FF2B5EF4-FFF2-40B4-BE49-F238E27FC236}">
              <a16:creationId xmlns:a16="http://schemas.microsoft.com/office/drawing/2014/main" id="{BD52374F-A035-435C-95D1-1E4FA9722581}"/>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0" name="正方形/長方形 19">
          <a:extLst>
            <a:ext uri="{FF2B5EF4-FFF2-40B4-BE49-F238E27FC236}">
              <a16:creationId xmlns:a16="http://schemas.microsoft.com/office/drawing/2014/main" id="{7B9F1703-04DD-4416-802E-C80BF74EC177}"/>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1" name="正方形/長方形 20">
          <a:extLst>
            <a:ext uri="{FF2B5EF4-FFF2-40B4-BE49-F238E27FC236}">
              <a16:creationId xmlns:a16="http://schemas.microsoft.com/office/drawing/2014/main" id="{8AD8395F-2E96-4F25-82D6-F34625C38607}"/>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2" name="正方形/長方形 21">
          <a:extLst>
            <a:ext uri="{FF2B5EF4-FFF2-40B4-BE49-F238E27FC236}">
              <a16:creationId xmlns:a16="http://schemas.microsoft.com/office/drawing/2014/main" id="{584DF3C5-76EE-4723-8118-2EDE200D2E7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3" name="正方形/長方形 22">
          <a:extLst>
            <a:ext uri="{FF2B5EF4-FFF2-40B4-BE49-F238E27FC236}">
              <a16:creationId xmlns:a16="http://schemas.microsoft.com/office/drawing/2014/main" id="{75A811AC-8A38-4824-9FBC-BD9FA3CE6D74}"/>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4" name="角丸四角形 23">
          <a:extLst>
            <a:ext uri="{FF2B5EF4-FFF2-40B4-BE49-F238E27FC236}">
              <a16:creationId xmlns:a16="http://schemas.microsoft.com/office/drawing/2014/main" id="{71E8DDD6-E049-440A-958C-E088692FBCE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5" name="正方形/長方形 24">
          <a:extLst>
            <a:ext uri="{FF2B5EF4-FFF2-40B4-BE49-F238E27FC236}">
              <a16:creationId xmlns:a16="http://schemas.microsoft.com/office/drawing/2014/main" id="{CB83C58B-9696-4BC2-B5EC-DFB01ED89C1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6" name="正方形/長方形 25">
          <a:extLst>
            <a:ext uri="{FF2B5EF4-FFF2-40B4-BE49-F238E27FC236}">
              <a16:creationId xmlns:a16="http://schemas.microsoft.com/office/drawing/2014/main" id="{52757AA7-A64D-46CE-857F-A757752F20D9}"/>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7" name="正方形/長方形 26">
          <a:extLst>
            <a:ext uri="{FF2B5EF4-FFF2-40B4-BE49-F238E27FC236}">
              <a16:creationId xmlns:a16="http://schemas.microsoft.com/office/drawing/2014/main" id="{1AA5D390-BCBF-4204-9947-A0DBBEF06F56}"/>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8" name="直線コネクタ 27">
          <a:extLst>
            <a:ext uri="{FF2B5EF4-FFF2-40B4-BE49-F238E27FC236}">
              <a16:creationId xmlns:a16="http://schemas.microsoft.com/office/drawing/2014/main" id="{2AA6F095-6260-4E56-A4B4-7241E341C2A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9" name="楕円 28">
          <a:extLst>
            <a:ext uri="{FF2B5EF4-FFF2-40B4-BE49-F238E27FC236}">
              <a16:creationId xmlns:a16="http://schemas.microsoft.com/office/drawing/2014/main" id="{566AF3D7-2536-41D0-960D-4EE201D414E7}"/>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0" name="フローチャート: 判断 29">
          <a:extLst>
            <a:ext uri="{FF2B5EF4-FFF2-40B4-BE49-F238E27FC236}">
              <a16:creationId xmlns:a16="http://schemas.microsoft.com/office/drawing/2014/main" id="{5A20DD7B-CD55-4CFC-A45A-D5E219919EC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1" name="直線コネクタ 30">
          <a:extLst>
            <a:ext uri="{FF2B5EF4-FFF2-40B4-BE49-F238E27FC236}">
              <a16:creationId xmlns:a16="http://schemas.microsoft.com/office/drawing/2014/main" id="{3120AE7C-A070-42F0-A8EC-41DEA73D3EFE}"/>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2" name="直線コネクタ 31">
          <a:extLst>
            <a:ext uri="{FF2B5EF4-FFF2-40B4-BE49-F238E27FC236}">
              <a16:creationId xmlns:a16="http://schemas.microsoft.com/office/drawing/2014/main" id="{41B0014F-A0F5-48D0-920B-F27F2BB38F42}"/>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3" name="直線コネクタ 32">
          <a:extLst>
            <a:ext uri="{FF2B5EF4-FFF2-40B4-BE49-F238E27FC236}">
              <a16:creationId xmlns:a16="http://schemas.microsoft.com/office/drawing/2014/main" id="{538A0FD2-0140-440B-B4A9-BDB691726B5B}"/>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4" name="直線コネクタ 33">
          <a:extLst>
            <a:ext uri="{FF2B5EF4-FFF2-40B4-BE49-F238E27FC236}">
              <a16:creationId xmlns:a16="http://schemas.microsoft.com/office/drawing/2014/main" id="{394C44D5-A29C-4FC7-97AB-0421FAFD069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5" name="テキスト ボックス 34">
          <a:extLst>
            <a:ext uri="{FF2B5EF4-FFF2-40B4-BE49-F238E27FC236}">
              <a16:creationId xmlns:a16="http://schemas.microsoft.com/office/drawing/2014/main" id="{266EE2F0-98E3-42FE-89FF-A07EDB954915}"/>
            </a:ext>
          </a:extLst>
        </xdr:cNvPr>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6" name="テキスト ボックス 35">
          <a:extLst>
            <a:ext uri="{FF2B5EF4-FFF2-40B4-BE49-F238E27FC236}">
              <a16:creationId xmlns:a16="http://schemas.microsoft.com/office/drawing/2014/main" id="{8B244627-30C1-4AAC-82E4-25D2F983AB48}"/>
            </a:ext>
          </a:extLst>
        </xdr:cNvPr>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7" name="テキスト ボックス 36">
          <a:extLst>
            <a:ext uri="{FF2B5EF4-FFF2-40B4-BE49-F238E27FC236}">
              <a16:creationId xmlns:a16="http://schemas.microsoft.com/office/drawing/2014/main" id="{6C2218D2-72AE-4489-AF55-5C6D1D78400C}"/>
            </a:ext>
          </a:extLst>
        </xdr:cNvPr>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8" name="テキスト ボックス 37">
          <a:extLst>
            <a:ext uri="{FF2B5EF4-FFF2-40B4-BE49-F238E27FC236}">
              <a16:creationId xmlns:a16="http://schemas.microsoft.com/office/drawing/2014/main" id="{09A9BA55-09EC-4F92-ABBF-DA8844A9BFD7}"/>
            </a:ext>
          </a:extLst>
        </xdr:cNvPr>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9" name="正方形/長方形 38">
          <a:extLst>
            <a:ext uri="{FF2B5EF4-FFF2-40B4-BE49-F238E27FC236}">
              <a16:creationId xmlns:a16="http://schemas.microsoft.com/office/drawing/2014/main" id="{5C577133-7CF4-40B6-93EC-B9DF70912EEF}"/>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0" name="正方形/長方形 39">
          <a:extLst>
            <a:ext uri="{FF2B5EF4-FFF2-40B4-BE49-F238E27FC236}">
              <a16:creationId xmlns:a16="http://schemas.microsoft.com/office/drawing/2014/main" id="{E8A70B48-958A-4F75-BA0C-4BB52D4AF6D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1" name="正方形/長方形 40">
          <a:extLst>
            <a:ext uri="{FF2B5EF4-FFF2-40B4-BE49-F238E27FC236}">
              <a16:creationId xmlns:a16="http://schemas.microsoft.com/office/drawing/2014/main" id="{74419A73-22AE-4A75-88F6-375422C20F74}"/>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2" name="正方形/長方形 41">
          <a:extLst>
            <a:ext uri="{FF2B5EF4-FFF2-40B4-BE49-F238E27FC236}">
              <a16:creationId xmlns:a16="http://schemas.microsoft.com/office/drawing/2014/main" id="{FCCCE979-CA9E-4252-AA14-15D465D5C1ED}"/>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3" name="正方形/長方形 42">
          <a:extLst>
            <a:ext uri="{FF2B5EF4-FFF2-40B4-BE49-F238E27FC236}">
              <a16:creationId xmlns:a16="http://schemas.microsoft.com/office/drawing/2014/main" id="{EFACE103-FCAD-420A-8E29-2558DAD9BA0E}"/>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4" name="正方形/長方形 43">
          <a:extLst>
            <a:ext uri="{FF2B5EF4-FFF2-40B4-BE49-F238E27FC236}">
              <a16:creationId xmlns:a16="http://schemas.microsoft.com/office/drawing/2014/main" id="{6D28BDE3-63E1-48DF-9DF3-BE76D2EFF8B8}"/>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5" name="正方形/長方形 44">
          <a:extLst>
            <a:ext uri="{FF2B5EF4-FFF2-40B4-BE49-F238E27FC236}">
              <a16:creationId xmlns:a16="http://schemas.microsoft.com/office/drawing/2014/main" id="{34A2A863-B257-45D4-A9F6-AE3DF6001C9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6" name="正方形/長方形 45">
          <a:extLst>
            <a:ext uri="{FF2B5EF4-FFF2-40B4-BE49-F238E27FC236}">
              <a16:creationId xmlns:a16="http://schemas.microsoft.com/office/drawing/2014/main" id="{6AAFB015-1AF4-4F7B-954A-1DF7C885AD83}"/>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7" name="正方形/長方形 46">
          <a:extLst>
            <a:ext uri="{FF2B5EF4-FFF2-40B4-BE49-F238E27FC236}">
              <a16:creationId xmlns:a16="http://schemas.microsoft.com/office/drawing/2014/main" id="{3026416A-A9C4-484D-9E51-BE18685BECC6}"/>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8" name="正方形/長方形 47">
          <a:extLst>
            <a:ext uri="{FF2B5EF4-FFF2-40B4-BE49-F238E27FC236}">
              <a16:creationId xmlns:a16="http://schemas.microsoft.com/office/drawing/2014/main" id="{5AE491F0-4683-489E-835A-E37DC1B1862D}"/>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9" name="正方形/長方形 48">
          <a:extLst>
            <a:ext uri="{FF2B5EF4-FFF2-40B4-BE49-F238E27FC236}">
              <a16:creationId xmlns:a16="http://schemas.microsoft.com/office/drawing/2014/main" id="{1147CBF4-01E0-43DC-B511-85F95C653CDF}"/>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0" name="正方形/長方形 49">
          <a:extLst>
            <a:ext uri="{FF2B5EF4-FFF2-40B4-BE49-F238E27FC236}">
              <a16:creationId xmlns:a16="http://schemas.microsoft.com/office/drawing/2014/main" id="{34357535-9667-48ED-8CF8-F541DC2B4624}"/>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1" name="テキスト ボックス 50">
          <a:extLst>
            <a:ext uri="{FF2B5EF4-FFF2-40B4-BE49-F238E27FC236}">
              <a16:creationId xmlns:a16="http://schemas.microsoft.com/office/drawing/2014/main" id="{F04E6ADD-D2B2-44B2-9A07-17524DCC050D}"/>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当村の有形固定資産減価償却率は類似団体平均を</a:t>
          </a:r>
          <a:r>
            <a:rPr kumimoji="1" lang="en-US" altLang="ja-JP" sz="1100">
              <a:latin typeface="ＭＳ Ｐゴシック" panose="020B0600070205080204" pitchFamily="50" charset="-128"/>
              <a:ea typeface="ＭＳ Ｐゴシック" panose="020B0600070205080204" pitchFamily="50" charset="-128"/>
            </a:rPr>
            <a:t>5.5</a:t>
          </a:r>
          <a:r>
            <a:rPr kumimoji="1" lang="ja-JP" altLang="en-US" sz="1100">
              <a:latin typeface="ＭＳ Ｐゴシック" panose="020B0600070205080204" pitchFamily="50" charset="-128"/>
              <a:ea typeface="ＭＳ Ｐゴシック" panose="020B0600070205080204" pitchFamily="50" charset="-128"/>
            </a:rPr>
            <a:t>ポイント下回っているものの上昇傾向にあり、伸び率については類似団体平均よりも高くなっている。施設の老朽化等により今後も上昇が見込まれるが、現在策定中の個別施設計画に基づき適切に維持管理等を行っていく。</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2" name="テキスト ボックス 51">
          <a:extLst>
            <a:ext uri="{FF2B5EF4-FFF2-40B4-BE49-F238E27FC236}">
              <a16:creationId xmlns:a16="http://schemas.microsoft.com/office/drawing/2014/main" id="{1365A83B-F9E2-4FF3-8ABF-A6731DFAB07C}"/>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3" name="直線コネクタ 52">
          <a:extLst>
            <a:ext uri="{FF2B5EF4-FFF2-40B4-BE49-F238E27FC236}">
              <a16:creationId xmlns:a16="http://schemas.microsoft.com/office/drawing/2014/main" id="{3A38E125-EAD3-4017-BB8A-A16CCC75A89F}"/>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4" name="テキスト ボックス 53">
          <a:extLst>
            <a:ext uri="{FF2B5EF4-FFF2-40B4-BE49-F238E27FC236}">
              <a16:creationId xmlns:a16="http://schemas.microsoft.com/office/drawing/2014/main" id="{A5623310-734C-427C-A76A-E77536A3D55A}"/>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5" name="直線コネクタ 54">
          <a:extLst>
            <a:ext uri="{FF2B5EF4-FFF2-40B4-BE49-F238E27FC236}">
              <a16:creationId xmlns:a16="http://schemas.microsoft.com/office/drawing/2014/main" id="{89DF3606-4FE6-4238-A97C-71E6ED149F53}"/>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6" name="テキスト ボックス 55">
          <a:extLst>
            <a:ext uri="{FF2B5EF4-FFF2-40B4-BE49-F238E27FC236}">
              <a16:creationId xmlns:a16="http://schemas.microsoft.com/office/drawing/2014/main" id="{123B6D1B-90E5-43BC-A242-148377ACA539}"/>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7" name="直線コネクタ 56">
          <a:extLst>
            <a:ext uri="{FF2B5EF4-FFF2-40B4-BE49-F238E27FC236}">
              <a16:creationId xmlns:a16="http://schemas.microsoft.com/office/drawing/2014/main" id="{FA964378-C38A-4C0A-AA6E-D981A7255BB0}"/>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8" name="テキスト ボックス 57">
          <a:extLst>
            <a:ext uri="{FF2B5EF4-FFF2-40B4-BE49-F238E27FC236}">
              <a16:creationId xmlns:a16="http://schemas.microsoft.com/office/drawing/2014/main" id="{C92D1986-F2BE-4E8E-B469-E290EDB9927D}"/>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9" name="直線コネクタ 58">
          <a:extLst>
            <a:ext uri="{FF2B5EF4-FFF2-40B4-BE49-F238E27FC236}">
              <a16:creationId xmlns:a16="http://schemas.microsoft.com/office/drawing/2014/main" id="{37B45DF2-EB3B-48B5-A144-0165EBA9DCCF}"/>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0" name="テキスト ボックス 59">
          <a:extLst>
            <a:ext uri="{FF2B5EF4-FFF2-40B4-BE49-F238E27FC236}">
              <a16:creationId xmlns:a16="http://schemas.microsoft.com/office/drawing/2014/main" id="{681659D7-C72F-4146-8A7C-5E457760F23A}"/>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1" name="直線コネクタ 60">
          <a:extLst>
            <a:ext uri="{FF2B5EF4-FFF2-40B4-BE49-F238E27FC236}">
              <a16:creationId xmlns:a16="http://schemas.microsoft.com/office/drawing/2014/main" id="{0588995F-F2A8-4195-8EE4-5241E3A5A7C0}"/>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2" name="テキスト ボックス 61">
          <a:extLst>
            <a:ext uri="{FF2B5EF4-FFF2-40B4-BE49-F238E27FC236}">
              <a16:creationId xmlns:a16="http://schemas.microsoft.com/office/drawing/2014/main" id="{13AFD574-D5C1-44C2-9CC6-749BCEEBC438}"/>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3" name="直線コネクタ 62">
          <a:extLst>
            <a:ext uri="{FF2B5EF4-FFF2-40B4-BE49-F238E27FC236}">
              <a16:creationId xmlns:a16="http://schemas.microsoft.com/office/drawing/2014/main" id="{AB60F7BC-E698-4614-96C3-26897ADF54B2}"/>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4" name="テキスト ボックス 63">
          <a:extLst>
            <a:ext uri="{FF2B5EF4-FFF2-40B4-BE49-F238E27FC236}">
              <a16:creationId xmlns:a16="http://schemas.microsoft.com/office/drawing/2014/main" id="{85BD46B2-6BAC-4BDA-8F8A-3E8C68AD9577}"/>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5" name="直線コネクタ 64">
          <a:extLst>
            <a:ext uri="{FF2B5EF4-FFF2-40B4-BE49-F238E27FC236}">
              <a16:creationId xmlns:a16="http://schemas.microsoft.com/office/drawing/2014/main" id="{E39648A4-6901-40B8-B65E-D40A168C1BBE}"/>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6" name="テキスト ボックス 65">
          <a:extLst>
            <a:ext uri="{FF2B5EF4-FFF2-40B4-BE49-F238E27FC236}">
              <a16:creationId xmlns:a16="http://schemas.microsoft.com/office/drawing/2014/main" id="{DC32C5C2-0281-4506-8432-D8EC75BD90FF}"/>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7" name="直線コネクタ 66">
          <a:extLst>
            <a:ext uri="{FF2B5EF4-FFF2-40B4-BE49-F238E27FC236}">
              <a16:creationId xmlns:a16="http://schemas.microsoft.com/office/drawing/2014/main" id="{3669018D-23C2-4952-A674-93B846F8E8B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8" name="テキスト ボックス 67">
          <a:extLst>
            <a:ext uri="{FF2B5EF4-FFF2-40B4-BE49-F238E27FC236}">
              <a16:creationId xmlns:a16="http://schemas.microsoft.com/office/drawing/2014/main" id="{6B96A9F8-F89D-4E03-A585-6C091C266BB4}"/>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9" name="有形固定資産減価償却率グラフ枠">
          <a:extLst>
            <a:ext uri="{FF2B5EF4-FFF2-40B4-BE49-F238E27FC236}">
              <a16:creationId xmlns:a16="http://schemas.microsoft.com/office/drawing/2014/main" id="{53811FAB-9C91-4963-9187-0C36C0CA851C}"/>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24221</xdr:rowOff>
    </xdr:from>
    <xdr:to>
      <xdr:col>23</xdr:col>
      <xdr:colOff>85090</xdr:colOff>
      <xdr:row>35</xdr:row>
      <xdr:rowOff>28212</xdr:rowOff>
    </xdr:to>
    <xdr:cxnSp macro="">
      <xdr:nvCxnSpPr>
        <xdr:cNvPr id="70" name="直線コネクタ 69">
          <a:extLst>
            <a:ext uri="{FF2B5EF4-FFF2-40B4-BE49-F238E27FC236}">
              <a16:creationId xmlns:a16="http://schemas.microsoft.com/office/drawing/2014/main" id="{444F0EC7-8FD4-42A2-BFC1-1A26CF1F985D}"/>
            </a:ext>
          </a:extLst>
        </xdr:cNvPr>
        <xdr:cNvCxnSpPr/>
      </xdr:nvCxnSpPr>
      <xdr:spPr>
        <a:xfrm flipV="1">
          <a:off x="4760595" y="5424896"/>
          <a:ext cx="1270" cy="1375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32039</xdr:rowOff>
    </xdr:from>
    <xdr:ext cx="405111" cy="259045"/>
    <xdr:sp macro="" textlink="">
      <xdr:nvSpPr>
        <xdr:cNvPr id="71" name="有形固定資産減価償却率最小値テキスト">
          <a:extLst>
            <a:ext uri="{FF2B5EF4-FFF2-40B4-BE49-F238E27FC236}">
              <a16:creationId xmlns:a16="http://schemas.microsoft.com/office/drawing/2014/main" id="{79A5EE56-A113-492A-A6CA-40761DFD32EA}"/>
            </a:ext>
          </a:extLst>
        </xdr:cNvPr>
        <xdr:cNvSpPr txBox="1"/>
      </xdr:nvSpPr>
      <xdr:spPr>
        <a:xfrm>
          <a:off x="4813300" y="6804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28212</xdr:rowOff>
    </xdr:from>
    <xdr:to>
      <xdr:col>23</xdr:col>
      <xdr:colOff>174625</xdr:colOff>
      <xdr:row>35</xdr:row>
      <xdr:rowOff>28212</xdr:rowOff>
    </xdr:to>
    <xdr:cxnSp macro="">
      <xdr:nvCxnSpPr>
        <xdr:cNvPr id="72" name="直線コネクタ 71">
          <a:extLst>
            <a:ext uri="{FF2B5EF4-FFF2-40B4-BE49-F238E27FC236}">
              <a16:creationId xmlns:a16="http://schemas.microsoft.com/office/drawing/2014/main" id="{8F87170F-2527-4FE8-8974-B3F0E1D15A22}"/>
            </a:ext>
          </a:extLst>
        </xdr:cNvPr>
        <xdr:cNvCxnSpPr/>
      </xdr:nvCxnSpPr>
      <xdr:spPr>
        <a:xfrm>
          <a:off x="4673600" y="68004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142348</xdr:rowOff>
    </xdr:from>
    <xdr:ext cx="405111" cy="259045"/>
    <xdr:sp macro="" textlink="">
      <xdr:nvSpPr>
        <xdr:cNvPr id="73" name="有形固定資産減価償却率最大値テキスト">
          <a:extLst>
            <a:ext uri="{FF2B5EF4-FFF2-40B4-BE49-F238E27FC236}">
              <a16:creationId xmlns:a16="http://schemas.microsoft.com/office/drawing/2014/main" id="{B8021DA2-FFCC-49D7-ADD1-47DA4DA1C015}"/>
            </a:ext>
          </a:extLst>
        </xdr:cNvPr>
        <xdr:cNvSpPr txBox="1"/>
      </xdr:nvSpPr>
      <xdr:spPr>
        <a:xfrm>
          <a:off x="4813300" y="5200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24221</xdr:rowOff>
    </xdr:from>
    <xdr:to>
      <xdr:col>23</xdr:col>
      <xdr:colOff>174625</xdr:colOff>
      <xdr:row>27</xdr:row>
      <xdr:rowOff>24221</xdr:rowOff>
    </xdr:to>
    <xdr:cxnSp macro="">
      <xdr:nvCxnSpPr>
        <xdr:cNvPr id="74" name="直線コネクタ 73">
          <a:extLst>
            <a:ext uri="{FF2B5EF4-FFF2-40B4-BE49-F238E27FC236}">
              <a16:creationId xmlns:a16="http://schemas.microsoft.com/office/drawing/2014/main" id="{B606D847-2F31-4490-8724-D9425A363AFD}"/>
            </a:ext>
          </a:extLst>
        </xdr:cNvPr>
        <xdr:cNvCxnSpPr/>
      </xdr:nvCxnSpPr>
      <xdr:spPr>
        <a:xfrm>
          <a:off x="4673600" y="54248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146883</xdr:rowOff>
    </xdr:from>
    <xdr:ext cx="405111" cy="259045"/>
    <xdr:sp macro="" textlink="">
      <xdr:nvSpPr>
        <xdr:cNvPr id="75" name="有形固定資産減価償却率平均値テキスト">
          <a:extLst>
            <a:ext uri="{FF2B5EF4-FFF2-40B4-BE49-F238E27FC236}">
              <a16:creationId xmlns:a16="http://schemas.microsoft.com/office/drawing/2014/main" id="{82876A5C-CCEA-46A6-94CB-B660C9A0619F}"/>
            </a:ext>
          </a:extLst>
        </xdr:cNvPr>
        <xdr:cNvSpPr txBox="1"/>
      </xdr:nvSpPr>
      <xdr:spPr>
        <a:xfrm>
          <a:off x="4813300" y="571900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124006</xdr:rowOff>
    </xdr:from>
    <xdr:to>
      <xdr:col>23</xdr:col>
      <xdr:colOff>136525</xdr:colOff>
      <xdr:row>30</xdr:row>
      <xdr:rowOff>54156</xdr:rowOff>
    </xdr:to>
    <xdr:sp macro="" textlink="">
      <xdr:nvSpPr>
        <xdr:cNvPr id="76" name="フローチャート: 判断 75">
          <a:extLst>
            <a:ext uri="{FF2B5EF4-FFF2-40B4-BE49-F238E27FC236}">
              <a16:creationId xmlns:a16="http://schemas.microsoft.com/office/drawing/2014/main" id="{F906DC41-EEB8-4E99-88C7-BEAE1E3C3884}"/>
            </a:ext>
          </a:extLst>
        </xdr:cNvPr>
        <xdr:cNvSpPr/>
      </xdr:nvSpPr>
      <xdr:spPr>
        <a:xfrm>
          <a:off x="4711700" y="5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157933</xdr:rowOff>
    </xdr:from>
    <xdr:to>
      <xdr:col>19</xdr:col>
      <xdr:colOff>187325</xdr:colOff>
      <xdr:row>30</xdr:row>
      <xdr:rowOff>88083</xdr:rowOff>
    </xdr:to>
    <xdr:sp macro="" textlink="">
      <xdr:nvSpPr>
        <xdr:cNvPr id="77" name="フローチャート: 判断 76">
          <a:extLst>
            <a:ext uri="{FF2B5EF4-FFF2-40B4-BE49-F238E27FC236}">
              <a16:creationId xmlns:a16="http://schemas.microsoft.com/office/drawing/2014/main" id="{73B16F0C-9245-4557-9170-E576B6EEDEAC}"/>
            </a:ext>
          </a:extLst>
        </xdr:cNvPr>
        <xdr:cNvSpPr/>
      </xdr:nvSpPr>
      <xdr:spPr>
        <a:xfrm>
          <a:off x="4000500" y="5901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26579</xdr:rowOff>
    </xdr:from>
    <xdr:to>
      <xdr:col>15</xdr:col>
      <xdr:colOff>187325</xdr:colOff>
      <xdr:row>30</xdr:row>
      <xdr:rowOff>128179</xdr:rowOff>
    </xdr:to>
    <xdr:sp macro="" textlink="">
      <xdr:nvSpPr>
        <xdr:cNvPr id="78" name="フローチャート: 判断 77">
          <a:extLst>
            <a:ext uri="{FF2B5EF4-FFF2-40B4-BE49-F238E27FC236}">
              <a16:creationId xmlns:a16="http://schemas.microsoft.com/office/drawing/2014/main" id="{7C0DD50A-B475-4D44-8EB9-7886296F4219}"/>
            </a:ext>
          </a:extLst>
        </xdr:cNvPr>
        <xdr:cNvSpPr/>
      </xdr:nvSpPr>
      <xdr:spPr>
        <a:xfrm>
          <a:off x="3238500" y="594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42001</xdr:rowOff>
    </xdr:from>
    <xdr:to>
      <xdr:col>11</xdr:col>
      <xdr:colOff>187325</xdr:colOff>
      <xdr:row>30</xdr:row>
      <xdr:rowOff>143601</xdr:rowOff>
    </xdr:to>
    <xdr:sp macro="" textlink="">
      <xdr:nvSpPr>
        <xdr:cNvPr id="79" name="フローチャート: 判断 78">
          <a:extLst>
            <a:ext uri="{FF2B5EF4-FFF2-40B4-BE49-F238E27FC236}">
              <a16:creationId xmlns:a16="http://schemas.microsoft.com/office/drawing/2014/main" id="{47E25B2C-7F51-4BEE-870A-34335435DFB7}"/>
            </a:ext>
          </a:extLst>
        </xdr:cNvPr>
        <xdr:cNvSpPr/>
      </xdr:nvSpPr>
      <xdr:spPr>
        <a:xfrm>
          <a:off x="2476500" y="595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67173E42-77A4-4DAE-A9B4-69C62FCCEF71}"/>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3049CA04-C5D5-4AC7-84C1-2DE3CAF7B215}"/>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BBC55661-338D-40EA-BB36-AA01D755B143}"/>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3" name="テキスト ボックス 82">
          <a:extLst>
            <a:ext uri="{FF2B5EF4-FFF2-40B4-BE49-F238E27FC236}">
              <a16:creationId xmlns:a16="http://schemas.microsoft.com/office/drawing/2014/main" id="{778BBD6D-EECB-49F6-8677-46880AF65DB8}"/>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81242917-0CA2-437D-9035-A0BBB77130C8}"/>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122192</xdr:rowOff>
    </xdr:from>
    <xdr:to>
      <xdr:col>23</xdr:col>
      <xdr:colOff>136525</xdr:colOff>
      <xdr:row>31</xdr:row>
      <xdr:rowOff>52342</xdr:rowOff>
    </xdr:to>
    <xdr:sp macro="" textlink="">
      <xdr:nvSpPr>
        <xdr:cNvPr id="85" name="楕円 84">
          <a:extLst>
            <a:ext uri="{FF2B5EF4-FFF2-40B4-BE49-F238E27FC236}">
              <a16:creationId xmlns:a16="http://schemas.microsoft.com/office/drawing/2014/main" id="{59AE8576-0FEE-4A18-8423-8E6AF1D5E338}"/>
            </a:ext>
          </a:extLst>
        </xdr:cNvPr>
        <xdr:cNvSpPr/>
      </xdr:nvSpPr>
      <xdr:spPr>
        <a:xfrm>
          <a:off x="4711700" y="6037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100619</xdr:rowOff>
    </xdr:from>
    <xdr:ext cx="405111" cy="259045"/>
    <xdr:sp macro="" textlink="">
      <xdr:nvSpPr>
        <xdr:cNvPr id="86" name="有形固定資産減価償却率該当値テキスト">
          <a:extLst>
            <a:ext uri="{FF2B5EF4-FFF2-40B4-BE49-F238E27FC236}">
              <a16:creationId xmlns:a16="http://schemas.microsoft.com/office/drawing/2014/main" id="{5795770F-FE02-4078-B604-9ECCB04C9EFD}"/>
            </a:ext>
          </a:extLst>
        </xdr:cNvPr>
        <xdr:cNvSpPr txBox="1"/>
      </xdr:nvSpPr>
      <xdr:spPr>
        <a:xfrm>
          <a:off x="4813300" y="6015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9344</xdr:rowOff>
    </xdr:from>
    <xdr:to>
      <xdr:col>19</xdr:col>
      <xdr:colOff>187325</xdr:colOff>
      <xdr:row>31</xdr:row>
      <xdr:rowOff>110944</xdr:rowOff>
    </xdr:to>
    <xdr:sp macro="" textlink="">
      <xdr:nvSpPr>
        <xdr:cNvPr id="87" name="楕円 86">
          <a:extLst>
            <a:ext uri="{FF2B5EF4-FFF2-40B4-BE49-F238E27FC236}">
              <a16:creationId xmlns:a16="http://schemas.microsoft.com/office/drawing/2014/main" id="{E7F0D6DC-11AB-49DD-8B4C-6E55A979DE95}"/>
            </a:ext>
          </a:extLst>
        </xdr:cNvPr>
        <xdr:cNvSpPr/>
      </xdr:nvSpPr>
      <xdr:spPr>
        <a:xfrm>
          <a:off x="4000500" y="6095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1542</xdr:rowOff>
    </xdr:from>
    <xdr:to>
      <xdr:col>23</xdr:col>
      <xdr:colOff>85725</xdr:colOff>
      <xdr:row>31</xdr:row>
      <xdr:rowOff>60144</xdr:rowOff>
    </xdr:to>
    <xdr:cxnSp macro="">
      <xdr:nvCxnSpPr>
        <xdr:cNvPr id="88" name="直線コネクタ 87">
          <a:extLst>
            <a:ext uri="{FF2B5EF4-FFF2-40B4-BE49-F238E27FC236}">
              <a16:creationId xmlns:a16="http://schemas.microsoft.com/office/drawing/2014/main" id="{33315ED4-CCB7-4921-B82F-46555AF68791}"/>
            </a:ext>
          </a:extLst>
        </xdr:cNvPr>
        <xdr:cNvCxnSpPr/>
      </xdr:nvCxnSpPr>
      <xdr:spPr>
        <a:xfrm flipV="1">
          <a:off x="4051300" y="6088017"/>
          <a:ext cx="711200" cy="58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138883</xdr:rowOff>
    </xdr:from>
    <xdr:to>
      <xdr:col>15</xdr:col>
      <xdr:colOff>187325</xdr:colOff>
      <xdr:row>32</xdr:row>
      <xdr:rowOff>69033</xdr:rowOff>
    </xdr:to>
    <xdr:sp macro="" textlink="">
      <xdr:nvSpPr>
        <xdr:cNvPr id="89" name="楕円 88">
          <a:extLst>
            <a:ext uri="{FF2B5EF4-FFF2-40B4-BE49-F238E27FC236}">
              <a16:creationId xmlns:a16="http://schemas.microsoft.com/office/drawing/2014/main" id="{02ACB762-27E3-44EE-9AB2-83AD05BA149C}"/>
            </a:ext>
          </a:extLst>
        </xdr:cNvPr>
        <xdr:cNvSpPr/>
      </xdr:nvSpPr>
      <xdr:spPr>
        <a:xfrm>
          <a:off x="3238500" y="6225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60144</xdr:rowOff>
    </xdr:from>
    <xdr:to>
      <xdr:col>19</xdr:col>
      <xdr:colOff>136525</xdr:colOff>
      <xdr:row>32</xdr:row>
      <xdr:rowOff>18233</xdr:rowOff>
    </xdr:to>
    <xdr:cxnSp macro="">
      <xdr:nvCxnSpPr>
        <xdr:cNvPr id="90" name="直線コネクタ 89">
          <a:extLst>
            <a:ext uri="{FF2B5EF4-FFF2-40B4-BE49-F238E27FC236}">
              <a16:creationId xmlns:a16="http://schemas.microsoft.com/office/drawing/2014/main" id="{8DA8F60C-4656-43B3-8797-412F1D5F0C06}"/>
            </a:ext>
          </a:extLst>
        </xdr:cNvPr>
        <xdr:cNvCxnSpPr/>
      </xdr:nvCxnSpPr>
      <xdr:spPr>
        <a:xfrm flipV="1">
          <a:off x="3289300" y="6146619"/>
          <a:ext cx="762000" cy="129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61776</xdr:rowOff>
    </xdr:from>
    <xdr:to>
      <xdr:col>11</xdr:col>
      <xdr:colOff>187325</xdr:colOff>
      <xdr:row>31</xdr:row>
      <xdr:rowOff>163376</xdr:rowOff>
    </xdr:to>
    <xdr:sp macro="" textlink="">
      <xdr:nvSpPr>
        <xdr:cNvPr id="91" name="楕円 90">
          <a:extLst>
            <a:ext uri="{FF2B5EF4-FFF2-40B4-BE49-F238E27FC236}">
              <a16:creationId xmlns:a16="http://schemas.microsoft.com/office/drawing/2014/main" id="{B8C0013E-1DEC-4111-8CBB-EF3FFC8355AE}"/>
            </a:ext>
          </a:extLst>
        </xdr:cNvPr>
        <xdr:cNvSpPr/>
      </xdr:nvSpPr>
      <xdr:spPr>
        <a:xfrm>
          <a:off x="2476500" y="614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112576</xdr:rowOff>
    </xdr:from>
    <xdr:to>
      <xdr:col>15</xdr:col>
      <xdr:colOff>136525</xdr:colOff>
      <xdr:row>32</xdr:row>
      <xdr:rowOff>18233</xdr:rowOff>
    </xdr:to>
    <xdr:cxnSp macro="">
      <xdr:nvCxnSpPr>
        <xdr:cNvPr id="92" name="直線コネクタ 91">
          <a:extLst>
            <a:ext uri="{FF2B5EF4-FFF2-40B4-BE49-F238E27FC236}">
              <a16:creationId xmlns:a16="http://schemas.microsoft.com/office/drawing/2014/main" id="{17BAE7F5-A00E-4432-A109-8C564B44EF2D}"/>
            </a:ext>
          </a:extLst>
        </xdr:cNvPr>
        <xdr:cNvCxnSpPr/>
      </xdr:nvCxnSpPr>
      <xdr:spPr>
        <a:xfrm>
          <a:off x="2527300" y="6199051"/>
          <a:ext cx="762000" cy="7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104610</xdr:rowOff>
    </xdr:from>
    <xdr:ext cx="405111" cy="259045"/>
    <xdr:sp macro="" textlink="">
      <xdr:nvSpPr>
        <xdr:cNvPr id="93" name="n_1aveValue有形固定資産減価償却率">
          <a:extLst>
            <a:ext uri="{FF2B5EF4-FFF2-40B4-BE49-F238E27FC236}">
              <a16:creationId xmlns:a16="http://schemas.microsoft.com/office/drawing/2014/main" id="{81BE5A8E-444C-45E3-8985-B72A0190973E}"/>
            </a:ext>
          </a:extLst>
        </xdr:cNvPr>
        <xdr:cNvSpPr txBox="1"/>
      </xdr:nvSpPr>
      <xdr:spPr>
        <a:xfrm>
          <a:off x="3836044" y="5676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144706</xdr:rowOff>
    </xdr:from>
    <xdr:ext cx="405111" cy="259045"/>
    <xdr:sp macro="" textlink="">
      <xdr:nvSpPr>
        <xdr:cNvPr id="94" name="n_2aveValue有形固定資産減価償却率">
          <a:extLst>
            <a:ext uri="{FF2B5EF4-FFF2-40B4-BE49-F238E27FC236}">
              <a16:creationId xmlns:a16="http://schemas.microsoft.com/office/drawing/2014/main" id="{F240A5E2-D8DA-4038-ABAA-867A2F4D9023}"/>
            </a:ext>
          </a:extLst>
        </xdr:cNvPr>
        <xdr:cNvSpPr txBox="1"/>
      </xdr:nvSpPr>
      <xdr:spPr>
        <a:xfrm>
          <a:off x="3086744" y="5716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160128</xdr:rowOff>
    </xdr:from>
    <xdr:ext cx="405111" cy="259045"/>
    <xdr:sp macro="" textlink="">
      <xdr:nvSpPr>
        <xdr:cNvPr id="95" name="n_3aveValue有形固定資産減価償却率">
          <a:extLst>
            <a:ext uri="{FF2B5EF4-FFF2-40B4-BE49-F238E27FC236}">
              <a16:creationId xmlns:a16="http://schemas.microsoft.com/office/drawing/2014/main" id="{FF2FC697-1EEB-459D-B072-1D8551065E63}"/>
            </a:ext>
          </a:extLst>
        </xdr:cNvPr>
        <xdr:cNvSpPr txBox="1"/>
      </xdr:nvSpPr>
      <xdr:spPr>
        <a:xfrm>
          <a:off x="2324744" y="5732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102071</xdr:rowOff>
    </xdr:from>
    <xdr:ext cx="405111" cy="259045"/>
    <xdr:sp macro="" textlink="">
      <xdr:nvSpPr>
        <xdr:cNvPr id="96" name="n_1mainValue有形固定資産減価償却率">
          <a:extLst>
            <a:ext uri="{FF2B5EF4-FFF2-40B4-BE49-F238E27FC236}">
              <a16:creationId xmlns:a16="http://schemas.microsoft.com/office/drawing/2014/main" id="{E6C07D01-90B7-420F-91E6-4B0A2D9E7941}"/>
            </a:ext>
          </a:extLst>
        </xdr:cNvPr>
        <xdr:cNvSpPr txBox="1"/>
      </xdr:nvSpPr>
      <xdr:spPr>
        <a:xfrm>
          <a:off x="3836044" y="6188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60160</xdr:rowOff>
    </xdr:from>
    <xdr:ext cx="405111" cy="259045"/>
    <xdr:sp macro="" textlink="">
      <xdr:nvSpPr>
        <xdr:cNvPr id="97" name="n_2mainValue有形固定資産減価償却率">
          <a:extLst>
            <a:ext uri="{FF2B5EF4-FFF2-40B4-BE49-F238E27FC236}">
              <a16:creationId xmlns:a16="http://schemas.microsoft.com/office/drawing/2014/main" id="{695A9220-0C19-4091-A507-9C5346A645A2}"/>
            </a:ext>
          </a:extLst>
        </xdr:cNvPr>
        <xdr:cNvSpPr txBox="1"/>
      </xdr:nvSpPr>
      <xdr:spPr>
        <a:xfrm>
          <a:off x="3086744" y="6318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154503</xdr:rowOff>
    </xdr:from>
    <xdr:ext cx="405111" cy="259045"/>
    <xdr:sp macro="" textlink="">
      <xdr:nvSpPr>
        <xdr:cNvPr id="98" name="n_3mainValue有形固定資産減価償却率">
          <a:extLst>
            <a:ext uri="{FF2B5EF4-FFF2-40B4-BE49-F238E27FC236}">
              <a16:creationId xmlns:a16="http://schemas.microsoft.com/office/drawing/2014/main" id="{A4431B76-D660-43D2-B35C-8ECC374165B6}"/>
            </a:ext>
          </a:extLst>
        </xdr:cNvPr>
        <xdr:cNvSpPr txBox="1"/>
      </xdr:nvSpPr>
      <xdr:spPr>
        <a:xfrm>
          <a:off x="2324744" y="6240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F51E5944-B4B8-47A4-A841-625FF6902822}"/>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7B85D5A-2D6A-4013-B42F-689427569F7C}"/>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F45B8CEE-710A-47D3-9F34-B0810CAD2A41}"/>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[ 417.2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6218B1CB-4E68-4DC1-90CD-25AE94E4D55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172B8005-A2B8-4455-BBEF-C4D9172AA908}"/>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7B5B56A4-7FC4-4244-9D46-8C82E7C4665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B3BE185D-09FB-4FE0-9ADE-E88E2B0A280F}"/>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E45D4329-7A8D-4214-B153-19B89EB1C6E9}"/>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E043035-612A-42A4-8598-30D0CEEFBD6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A9C9FF52-8230-41E9-B5FB-0183AB4D48CC}"/>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8A1952F7-469A-4651-A995-B91048C14B56}"/>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E508C9CC-0FAE-41B8-9A56-0CDC258B5475}"/>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A66B0E07-9905-4A1B-8D43-35ADB1ACF1F9}"/>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債務償還比率は類似団体平均を</a:t>
          </a:r>
          <a:r>
            <a:rPr kumimoji="1" lang="en-US" altLang="ja-JP" sz="1100">
              <a:latin typeface="ＭＳ Ｐゴシック" panose="020B0600070205080204" pitchFamily="50" charset="-128"/>
              <a:ea typeface="ＭＳ Ｐゴシック" panose="020B0600070205080204" pitchFamily="50" charset="-128"/>
            </a:rPr>
            <a:t>141.1</a:t>
          </a:r>
          <a:r>
            <a:rPr kumimoji="1" lang="ja-JP" altLang="en-US" sz="1100">
              <a:latin typeface="ＭＳ Ｐゴシック" panose="020B0600070205080204" pitchFamily="50" charset="-128"/>
              <a:ea typeface="ＭＳ Ｐゴシック" panose="020B0600070205080204" pitchFamily="50" charset="-128"/>
            </a:rPr>
            <a:t>ポイント上回っている。主な要因としては、平成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から実施している下風呂温泉整備事業に係る地方債の発行、景気低迷による税収の減少等が考えられる。今後も、基金残高や税収が減少することが見込まれるため、税徴収率の向上・維持及び事業の見直し等により債務償還比率の上昇を抑えられるよう取り組んでいく。</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277F66D1-CF8E-4F06-9106-AC89932EA6A6}"/>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8573DDA5-F26E-479E-BF9F-A4C0AA9E401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4" name="直線コネクタ 113">
          <a:extLst>
            <a:ext uri="{FF2B5EF4-FFF2-40B4-BE49-F238E27FC236}">
              <a16:creationId xmlns:a16="http://schemas.microsoft.com/office/drawing/2014/main" id="{D116FAA3-268E-4255-96FA-44E90C5B8941}"/>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5" name="テキスト ボックス 114">
          <a:extLst>
            <a:ext uri="{FF2B5EF4-FFF2-40B4-BE49-F238E27FC236}">
              <a16:creationId xmlns:a16="http://schemas.microsoft.com/office/drawing/2014/main" id="{6A383645-F16B-4D2D-B62B-2FDEF6AD8042}"/>
            </a:ext>
          </a:extLst>
        </xdr:cNvPr>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6" name="直線コネクタ 115">
          <a:extLst>
            <a:ext uri="{FF2B5EF4-FFF2-40B4-BE49-F238E27FC236}">
              <a16:creationId xmlns:a16="http://schemas.microsoft.com/office/drawing/2014/main" id="{CAAAFF07-1778-4DB2-8B68-9823F4296EF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7" name="テキスト ボックス 116">
          <a:extLst>
            <a:ext uri="{FF2B5EF4-FFF2-40B4-BE49-F238E27FC236}">
              <a16:creationId xmlns:a16="http://schemas.microsoft.com/office/drawing/2014/main" id="{8F7F919F-B271-49B0-A723-1B9D519B22D7}"/>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8" name="直線コネクタ 117">
          <a:extLst>
            <a:ext uri="{FF2B5EF4-FFF2-40B4-BE49-F238E27FC236}">
              <a16:creationId xmlns:a16="http://schemas.microsoft.com/office/drawing/2014/main" id="{70F1880A-D93B-43CD-B080-0DA81EFA2D3A}"/>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9" name="テキスト ボックス 118">
          <a:extLst>
            <a:ext uri="{FF2B5EF4-FFF2-40B4-BE49-F238E27FC236}">
              <a16:creationId xmlns:a16="http://schemas.microsoft.com/office/drawing/2014/main" id="{2791DC0A-2F6D-47DD-8201-52AD35AC672C}"/>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0" name="直線コネクタ 119">
          <a:extLst>
            <a:ext uri="{FF2B5EF4-FFF2-40B4-BE49-F238E27FC236}">
              <a16:creationId xmlns:a16="http://schemas.microsoft.com/office/drawing/2014/main" id="{A05780EA-FBF4-41E5-B18E-BABC61801ACE}"/>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1" name="テキスト ボックス 120">
          <a:extLst>
            <a:ext uri="{FF2B5EF4-FFF2-40B4-BE49-F238E27FC236}">
              <a16:creationId xmlns:a16="http://schemas.microsoft.com/office/drawing/2014/main" id="{24C525B0-E61F-4800-812D-F01F1C212907}"/>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2" name="直線コネクタ 121">
          <a:extLst>
            <a:ext uri="{FF2B5EF4-FFF2-40B4-BE49-F238E27FC236}">
              <a16:creationId xmlns:a16="http://schemas.microsoft.com/office/drawing/2014/main" id="{8E3024C7-D5E0-4500-9130-065641CF6258}"/>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23" name="テキスト ボックス 122">
          <a:extLst>
            <a:ext uri="{FF2B5EF4-FFF2-40B4-BE49-F238E27FC236}">
              <a16:creationId xmlns:a16="http://schemas.microsoft.com/office/drawing/2014/main" id="{B0D1D1A4-BDD4-4019-A74A-5ED92A382911}"/>
            </a:ext>
          </a:extLst>
        </xdr:cNvPr>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4" name="直線コネクタ 123">
          <a:extLst>
            <a:ext uri="{FF2B5EF4-FFF2-40B4-BE49-F238E27FC236}">
              <a16:creationId xmlns:a16="http://schemas.microsoft.com/office/drawing/2014/main" id="{C79CFFA7-4796-4E81-BE44-AE5987559322}"/>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5" name="テキスト ボックス 124">
          <a:extLst>
            <a:ext uri="{FF2B5EF4-FFF2-40B4-BE49-F238E27FC236}">
              <a16:creationId xmlns:a16="http://schemas.microsoft.com/office/drawing/2014/main" id="{7548BFF9-5C85-432D-8422-9E5086373990}"/>
            </a:ext>
          </a:extLst>
        </xdr:cNvPr>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75D2098D-2A34-4821-BD4B-F1353B03A00E}"/>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114025</xdr:rowOff>
    </xdr:from>
    <xdr:to>
      <xdr:col>76</xdr:col>
      <xdr:colOff>21589</xdr:colOff>
      <xdr:row>34</xdr:row>
      <xdr:rowOff>151342</xdr:rowOff>
    </xdr:to>
    <xdr:cxnSp macro="">
      <xdr:nvCxnSpPr>
        <xdr:cNvPr id="127" name="直線コネクタ 126">
          <a:extLst>
            <a:ext uri="{FF2B5EF4-FFF2-40B4-BE49-F238E27FC236}">
              <a16:creationId xmlns:a16="http://schemas.microsoft.com/office/drawing/2014/main" id="{0D2DD858-FF5C-4116-9B20-36BCABB0CADD}"/>
            </a:ext>
          </a:extLst>
        </xdr:cNvPr>
        <xdr:cNvCxnSpPr/>
      </xdr:nvCxnSpPr>
      <xdr:spPr>
        <a:xfrm flipV="1">
          <a:off x="14793595" y="5514700"/>
          <a:ext cx="1269" cy="12374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8" name="債務償還比率最小値テキスト">
          <a:extLst>
            <a:ext uri="{FF2B5EF4-FFF2-40B4-BE49-F238E27FC236}">
              <a16:creationId xmlns:a16="http://schemas.microsoft.com/office/drawing/2014/main" id="{DC1FF184-FBEC-4964-848E-6AA9A328D478}"/>
            </a:ext>
          </a:extLst>
        </xdr:cNvPr>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9" name="直線コネクタ 128">
          <a:extLst>
            <a:ext uri="{FF2B5EF4-FFF2-40B4-BE49-F238E27FC236}">
              <a16:creationId xmlns:a16="http://schemas.microsoft.com/office/drawing/2014/main" id="{D9770181-894D-4032-A1F7-667EB85A7663}"/>
            </a:ext>
          </a:extLst>
        </xdr:cNvPr>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60702</xdr:rowOff>
    </xdr:from>
    <xdr:ext cx="560923" cy="259045"/>
    <xdr:sp macro="" textlink="">
      <xdr:nvSpPr>
        <xdr:cNvPr id="130" name="債務償還比率最大値テキスト">
          <a:extLst>
            <a:ext uri="{FF2B5EF4-FFF2-40B4-BE49-F238E27FC236}">
              <a16:creationId xmlns:a16="http://schemas.microsoft.com/office/drawing/2014/main" id="{8129112F-00C1-4A6F-89C2-39D2FB9D0575}"/>
            </a:ext>
          </a:extLst>
        </xdr:cNvPr>
        <xdr:cNvSpPr txBox="1"/>
      </xdr:nvSpPr>
      <xdr:spPr>
        <a:xfrm>
          <a:off x="14846300" y="528992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114025</xdr:rowOff>
    </xdr:from>
    <xdr:to>
      <xdr:col>76</xdr:col>
      <xdr:colOff>111125</xdr:colOff>
      <xdr:row>27</xdr:row>
      <xdr:rowOff>114025</xdr:rowOff>
    </xdr:to>
    <xdr:cxnSp macro="">
      <xdr:nvCxnSpPr>
        <xdr:cNvPr id="131" name="直線コネクタ 130">
          <a:extLst>
            <a:ext uri="{FF2B5EF4-FFF2-40B4-BE49-F238E27FC236}">
              <a16:creationId xmlns:a16="http://schemas.microsoft.com/office/drawing/2014/main" id="{F1924A4B-248E-45C4-B83A-348AC167BA16}"/>
            </a:ext>
          </a:extLst>
        </xdr:cNvPr>
        <xdr:cNvCxnSpPr/>
      </xdr:nvCxnSpPr>
      <xdr:spPr>
        <a:xfrm>
          <a:off x="14706600" y="551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32</xdr:row>
      <xdr:rowOff>90702</xdr:rowOff>
    </xdr:from>
    <xdr:ext cx="469744" cy="259045"/>
    <xdr:sp macro="" textlink="">
      <xdr:nvSpPr>
        <xdr:cNvPr id="132" name="債務償還比率平均値テキスト">
          <a:extLst>
            <a:ext uri="{FF2B5EF4-FFF2-40B4-BE49-F238E27FC236}">
              <a16:creationId xmlns:a16="http://schemas.microsoft.com/office/drawing/2014/main" id="{B5FA3602-8C1F-44D0-838E-EB3CEF0BC67C}"/>
            </a:ext>
          </a:extLst>
        </xdr:cNvPr>
        <xdr:cNvSpPr txBox="1"/>
      </xdr:nvSpPr>
      <xdr:spPr>
        <a:xfrm>
          <a:off x="14846300" y="63486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112275</xdr:rowOff>
    </xdr:from>
    <xdr:to>
      <xdr:col>76</xdr:col>
      <xdr:colOff>73025</xdr:colOff>
      <xdr:row>33</xdr:row>
      <xdr:rowOff>42425</xdr:rowOff>
    </xdr:to>
    <xdr:sp macro="" textlink="">
      <xdr:nvSpPr>
        <xdr:cNvPr id="133" name="フローチャート: 判断 132">
          <a:extLst>
            <a:ext uri="{FF2B5EF4-FFF2-40B4-BE49-F238E27FC236}">
              <a16:creationId xmlns:a16="http://schemas.microsoft.com/office/drawing/2014/main" id="{9F49ACD4-8F8F-44FA-9284-291C564D9220}"/>
            </a:ext>
          </a:extLst>
        </xdr:cNvPr>
        <xdr:cNvSpPr/>
      </xdr:nvSpPr>
      <xdr:spPr>
        <a:xfrm>
          <a:off x="14744700" y="637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32</xdr:row>
      <xdr:rowOff>145500</xdr:rowOff>
    </xdr:from>
    <xdr:to>
      <xdr:col>72</xdr:col>
      <xdr:colOff>123825</xdr:colOff>
      <xdr:row>33</xdr:row>
      <xdr:rowOff>75650</xdr:rowOff>
    </xdr:to>
    <xdr:sp macro="" textlink="">
      <xdr:nvSpPr>
        <xdr:cNvPr id="134" name="フローチャート: 判断 133">
          <a:extLst>
            <a:ext uri="{FF2B5EF4-FFF2-40B4-BE49-F238E27FC236}">
              <a16:creationId xmlns:a16="http://schemas.microsoft.com/office/drawing/2014/main" id="{AD8C0589-59C9-41D6-ACF8-D8C4F517739C}"/>
            </a:ext>
          </a:extLst>
        </xdr:cNvPr>
        <xdr:cNvSpPr/>
      </xdr:nvSpPr>
      <xdr:spPr>
        <a:xfrm>
          <a:off x="14033500" y="640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23945891-703C-4335-BC75-03C4D21E5A87}"/>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3B03FF79-5DBD-4813-8B70-E98D76CB77CE}"/>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82230838-AC1D-4FD5-924A-AA52B6A067C4}"/>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EB60ADF6-1DCD-47E5-BD13-BCB173ADA26B}"/>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DFDCDCD4-FB65-4EAC-AF94-719AC9A3895E}"/>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114483</xdr:rowOff>
    </xdr:from>
    <xdr:to>
      <xdr:col>76</xdr:col>
      <xdr:colOff>73025</xdr:colOff>
      <xdr:row>32</xdr:row>
      <xdr:rowOff>44633</xdr:rowOff>
    </xdr:to>
    <xdr:sp macro="" textlink="">
      <xdr:nvSpPr>
        <xdr:cNvPr id="140" name="楕円 139">
          <a:extLst>
            <a:ext uri="{FF2B5EF4-FFF2-40B4-BE49-F238E27FC236}">
              <a16:creationId xmlns:a16="http://schemas.microsoft.com/office/drawing/2014/main" id="{18BC17D7-B658-4DF4-BFE5-DB782D684F01}"/>
            </a:ext>
          </a:extLst>
        </xdr:cNvPr>
        <xdr:cNvSpPr/>
      </xdr:nvSpPr>
      <xdr:spPr>
        <a:xfrm>
          <a:off x="14744700" y="6200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137360</xdr:rowOff>
    </xdr:from>
    <xdr:ext cx="469744" cy="259045"/>
    <xdr:sp macro="" textlink="">
      <xdr:nvSpPr>
        <xdr:cNvPr id="141" name="債務償還比率該当値テキスト">
          <a:extLst>
            <a:ext uri="{FF2B5EF4-FFF2-40B4-BE49-F238E27FC236}">
              <a16:creationId xmlns:a16="http://schemas.microsoft.com/office/drawing/2014/main" id="{84905D7C-C08A-462D-8C49-74237F8A347F}"/>
            </a:ext>
          </a:extLst>
        </xdr:cNvPr>
        <xdr:cNvSpPr txBox="1"/>
      </xdr:nvSpPr>
      <xdr:spPr>
        <a:xfrm>
          <a:off x="14846300" y="6052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156224</xdr:rowOff>
    </xdr:from>
    <xdr:to>
      <xdr:col>72</xdr:col>
      <xdr:colOff>123825</xdr:colOff>
      <xdr:row>32</xdr:row>
      <xdr:rowOff>86374</xdr:rowOff>
    </xdr:to>
    <xdr:sp macro="" textlink="">
      <xdr:nvSpPr>
        <xdr:cNvPr id="142" name="楕円 141">
          <a:extLst>
            <a:ext uri="{FF2B5EF4-FFF2-40B4-BE49-F238E27FC236}">
              <a16:creationId xmlns:a16="http://schemas.microsoft.com/office/drawing/2014/main" id="{C8925A42-629D-47D9-A22F-A21BA13630AA}"/>
            </a:ext>
          </a:extLst>
        </xdr:cNvPr>
        <xdr:cNvSpPr/>
      </xdr:nvSpPr>
      <xdr:spPr>
        <a:xfrm>
          <a:off x="14033500" y="624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165283</xdr:rowOff>
    </xdr:from>
    <xdr:to>
      <xdr:col>76</xdr:col>
      <xdr:colOff>22225</xdr:colOff>
      <xdr:row>32</xdr:row>
      <xdr:rowOff>35574</xdr:rowOff>
    </xdr:to>
    <xdr:cxnSp macro="">
      <xdr:nvCxnSpPr>
        <xdr:cNvPr id="143" name="直線コネクタ 142">
          <a:extLst>
            <a:ext uri="{FF2B5EF4-FFF2-40B4-BE49-F238E27FC236}">
              <a16:creationId xmlns:a16="http://schemas.microsoft.com/office/drawing/2014/main" id="{9DC9E6A8-BB3F-4E89-BF53-59B384A39273}"/>
            </a:ext>
          </a:extLst>
        </xdr:cNvPr>
        <xdr:cNvCxnSpPr/>
      </xdr:nvCxnSpPr>
      <xdr:spPr>
        <a:xfrm flipV="1">
          <a:off x="14084300" y="6251758"/>
          <a:ext cx="711200" cy="41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33</xdr:row>
      <xdr:rowOff>66777</xdr:rowOff>
    </xdr:from>
    <xdr:ext cx="469744" cy="259045"/>
    <xdr:sp macro="" textlink="">
      <xdr:nvSpPr>
        <xdr:cNvPr id="144" name="n_1aveValue債務償還比率">
          <a:extLst>
            <a:ext uri="{FF2B5EF4-FFF2-40B4-BE49-F238E27FC236}">
              <a16:creationId xmlns:a16="http://schemas.microsoft.com/office/drawing/2014/main" id="{3E09AA9F-EB7D-4566-A6C6-8FC4471C8158}"/>
            </a:ext>
          </a:extLst>
        </xdr:cNvPr>
        <xdr:cNvSpPr txBox="1"/>
      </xdr:nvSpPr>
      <xdr:spPr>
        <a:xfrm>
          <a:off x="13836727" y="6496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102901</xdr:rowOff>
    </xdr:from>
    <xdr:ext cx="469744" cy="259045"/>
    <xdr:sp macro="" textlink="">
      <xdr:nvSpPr>
        <xdr:cNvPr id="145" name="n_1mainValue債務償還比率">
          <a:extLst>
            <a:ext uri="{FF2B5EF4-FFF2-40B4-BE49-F238E27FC236}">
              <a16:creationId xmlns:a16="http://schemas.microsoft.com/office/drawing/2014/main" id="{AACC50C2-D28D-43E8-B912-ECA6A9A7089C}"/>
            </a:ext>
          </a:extLst>
        </xdr:cNvPr>
        <xdr:cNvSpPr txBox="1"/>
      </xdr:nvSpPr>
      <xdr:spPr>
        <a:xfrm>
          <a:off x="13836727" y="6017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6" name="正方形/長方形 145">
          <a:extLst>
            <a:ext uri="{FF2B5EF4-FFF2-40B4-BE49-F238E27FC236}">
              <a16:creationId xmlns:a16="http://schemas.microsoft.com/office/drawing/2014/main" id="{2B2CB215-2479-467D-B822-F335F18DFD1C}"/>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7" name="正方形/長方形 146">
          <a:extLst>
            <a:ext uri="{FF2B5EF4-FFF2-40B4-BE49-F238E27FC236}">
              <a16:creationId xmlns:a16="http://schemas.microsoft.com/office/drawing/2014/main" id="{DA79CA54-240F-4D22-8B82-44D490640759}"/>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8" name="テキスト ボックス 147">
          <a:extLst>
            <a:ext uri="{FF2B5EF4-FFF2-40B4-BE49-F238E27FC236}">
              <a16:creationId xmlns:a16="http://schemas.microsoft.com/office/drawing/2014/main" id="{A151AB13-0BD9-48F5-B468-9463B173C884}"/>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9" name="テキスト ボックス 148">
          <a:extLst>
            <a:ext uri="{FF2B5EF4-FFF2-40B4-BE49-F238E27FC236}">
              <a16:creationId xmlns:a16="http://schemas.microsoft.com/office/drawing/2014/main" id="{99BC61E0-39B0-4543-9074-B9EF09BC2F3F}"/>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0" name="テキスト ボックス 149">
          <a:extLst>
            <a:ext uri="{FF2B5EF4-FFF2-40B4-BE49-F238E27FC236}">
              <a16:creationId xmlns:a16="http://schemas.microsoft.com/office/drawing/2014/main" id="{62D26325-0C2D-4FA2-819A-6FD6D56B2B81}"/>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1" name="テキスト ボックス 150">
          <a:extLst>
            <a:ext uri="{FF2B5EF4-FFF2-40B4-BE49-F238E27FC236}">
              <a16:creationId xmlns:a16="http://schemas.microsoft.com/office/drawing/2014/main" id="{DDC0B2A9-AFD8-4596-8889-79378379BF9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137C031A-EDF2-4654-8F01-DFA82277FAA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76DDAFFA-6545-4E9A-9EDD-85ADB1DB0A81}"/>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4918334-FFB5-48C4-88DE-EDADD3C52A2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BA541CF-23CB-43BB-ADBA-34EBE1F6978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A0F8425-97DF-4F7F-BD45-33C15ED49A58}"/>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27CDA88-7F92-4093-9579-5A23ACAF298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29E33A4-4A6B-402B-BE23-C6EDBA8C94C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D06E4689-FB6B-4740-A034-0E46ECCB7F9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B6ABFF7-CCD1-48A6-9143-795E1C81B859}"/>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70A99D85-F4E9-461E-B4E9-D1B4BB4FDA3F}"/>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1,919
1,917
69.55
2,718,166
2,650,559
60,956
1,364,492
3,145,889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43D59BD-0158-4176-A4EF-7039AE06E88E}"/>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98A84DB-E5A3-469E-A088-F8FE3C5F39AA}"/>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94BAD1F-5094-4231-AAC7-EF604BC15035}"/>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F14B7D3-DA69-480B-9085-7C74E214087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ED6FDD69-C3E2-452E-AC1A-5E8017D44CD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FD058CF-D620-4BBD-A38A-9CD43E6BE1F9}"/>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17FFEEA-9BDF-44CE-8291-A7FFB602E7A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3F55A8F-9E0A-4F64-A8BE-8DAC2BD08D2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F95E8A1-2293-48FF-85E3-A7A7DB79717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2ADB382-657F-4F5F-A00C-545E6CC8931C}"/>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0957BA1-D73F-4E29-BFDD-A7CEC1CF8D8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1D4C723-6863-4B15-B7E2-DE3CEC25CCED}"/>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C3744F7-4785-4857-A304-E87D183C9CC7}"/>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6ECD883-13C7-4240-992D-FF7E572E487E}"/>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25F5810-CE86-41C3-9EAB-968C8057612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3F2654F-2918-4530-A49D-AD01B99DA50D}"/>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AF38CAE-87F3-4158-960D-7F7AB8BA595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95A5C41-C190-46BA-8B8F-4D501E9B9BB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9194260-9DCA-4061-88A4-233FFF2B37E5}"/>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A777052D-55B3-42BE-A84E-F3A1F6099A46}"/>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FE48787A-7A5F-4EA6-AC70-493F86B16FE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70B5CE89-07BC-4BCE-9F26-F5CECC8F8C1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BBD898E3-C20C-47CD-BBC3-87DB775FC1C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DB31DD8A-A9E7-46F4-B7C2-3881B23391B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E8EC4458-F147-4E56-BDD1-A729F889A5D4}"/>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0EE58A6F-6716-418C-B7B7-6ACBB7111078}"/>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D4214901-A3B1-4AF3-B204-2BE4476016B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9A11693F-9AB5-456D-A079-924EABA1A134}"/>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5DE815CB-C7E4-4B4D-B78C-61CA44B18ED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5359E772-77BD-4851-B147-2F056B89444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id="{FBB8B93F-800A-48D3-8F92-A9D0A7A49D75}"/>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id="{83D214AE-9892-4572-AE38-30FCC0B28CB0}"/>
            </a:ext>
          </a:extLst>
        </xdr:cNvPr>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id="{07173008-AF8E-4973-8DDB-8B6F44664013}"/>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id="{5E7A0FE1-633D-44A2-86EE-4A6E6143840C}"/>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id="{9450BFEC-0286-4996-8346-EA0DF69BEBDA}"/>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id="{3670CC25-300C-45B7-9DAB-E0D716102946}"/>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id="{F47C7BF6-A18A-4407-A49D-149D08137716}"/>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id="{A62DF7C1-32AD-4C94-AA25-3F37C3678485}"/>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id="{5E93C141-BA2E-4031-AE70-33A67B6EFD28}"/>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id="{B2CC86A5-643C-47E0-BAEA-DFF931090362}"/>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id="{3E872367-45D6-4244-8BBC-93B727E8D4E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id="{27014031-5908-4F49-BB4F-992B4091D15E}"/>
            </a:ext>
          </a:extLst>
        </xdr:cNvPr>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4AC5334A-451D-4DFA-A084-418CCE4D118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id="{69DE531B-90E2-4D65-8366-A9BEE5402329}"/>
            </a:ext>
          </a:extLst>
        </xdr:cNvPr>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B25D935-B5E5-4191-8724-F61F4CA90B43}"/>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28847</xdr:rowOff>
    </xdr:from>
    <xdr:to>
      <xdr:col>24</xdr:col>
      <xdr:colOff>62865</xdr:colOff>
      <xdr:row>41</xdr:row>
      <xdr:rowOff>161109</xdr:rowOff>
    </xdr:to>
    <xdr:cxnSp macro="">
      <xdr:nvCxnSpPr>
        <xdr:cNvPr id="57" name="直線コネクタ 56">
          <a:extLst>
            <a:ext uri="{FF2B5EF4-FFF2-40B4-BE49-F238E27FC236}">
              <a16:creationId xmlns:a16="http://schemas.microsoft.com/office/drawing/2014/main" id="{C716EA94-2474-4F41-AE61-92AE40B52888}"/>
            </a:ext>
          </a:extLst>
        </xdr:cNvPr>
        <xdr:cNvCxnSpPr/>
      </xdr:nvCxnSpPr>
      <xdr:spPr>
        <a:xfrm flipV="1">
          <a:off x="4634865" y="5686697"/>
          <a:ext cx="0" cy="1503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164936</xdr:rowOff>
    </xdr:from>
    <xdr:ext cx="340478" cy="259045"/>
    <xdr:sp macro="" textlink="">
      <xdr:nvSpPr>
        <xdr:cNvPr id="58" name="【道路】&#10;有形固定資産減価償却率最小値テキスト">
          <a:extLst>
            <a:ext uri="{FF2B5EF4-FFF2-40B4-BE49-F238E27FC236}">
              <a16:creationId xmlns:a16="http://schemas.microsoft.com/office/drawing/2014/main" id="{C22D83AC-91E9-4AFA-9023-0F157F71149A}"/>
            </a:ext>
          </a:extLst>
        </xdr:cNvPr>
        <xdr:cNvSpPr txBox="1"/>
      </xdr:nvSpPr>
      <xdr:spPr>
        <a:xfrm>
          <a:off x="4673600" y="71943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161109</xdr:rowOff>
    </xdr:from>
    <xdr:to>
      <xdr:col>24</xdr:col>
      <xdr:colOff>152400</xdr:colOff>
      <xdr:row>41</xdr:row>
      <xdr:rowOff>161109</xdr:rowOff>
    </xdr:to>
    <xdr:cxnSp macro="">
      <xdr:nvCxnSpPr>
        <xdr:cNvPr id="59" name="直線コネクタ 58">
          <a:extLst>
            <a:ext uri="{FF2B5EF4-FFF2-40B4-BE49-F238E27FC236}">
              <a16:creationId xmlns:a16="http://schemas.microsoft.com/office/drawing/2014/main" id="{3CD5A646-D80E-4CEC-A452-BF9754EA80B5}"/>
            </a:ext>
          </a:extLst>
        </xdr:cNvPr>
        <xdr:cNvCxnSpPr/>
      </xdr:nvCxnSpPr>
      <xdr:spPr>
        <a:xfrm>
          <a:off x="4546600" y="71905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146974</xdr:rowOff>
    </xdr:from>
    <xdr:ext cx="405111" cy="259045"/>
    <xdr:sp macro="" textlink="">
      <xdr:nvSpPr>
        <xdr:cNvPr id="60" name="【道路】&#10;有形固定資産減価償却率最大値テキスト">
          <a:extLst>
            <a:ext uri="{FF2B5EF4-FFF2-40B4-BE49-F238E27FC236}">
              <a16:creationId xmlns:a16="http://schemas.microsoft.com/office/drawing/2014/main" id="{7AA4E3E5-7F42-468B-9AD7-F954EBE3E6A7}"/>
            </a:ext>
          </a:extLst>
        </xdr:cNvPr>
        <xdr:cNvSpPr txBox="1"/>
      </xdr:nvSpPr>
      <xdr:spPr>
        <a:xfrm>
          <a:off x="4673600" y="5461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28847</xdr:rowOff>
    </xdr:from>
    <xdr:to>
      <xdr:col>24</xdr:col>
      <xdr:colOff>152400</xdr:colOff>
      <xdr:row>33</xdr:row>
      <xdr:rowOff>28847</xdr:rowOff>
    </xdr:to>
    <xdr:cxnSp macro="">
      <xdr:nvCxnSpPr>
        <xdr:cNvPr id="61" name="直線コネクタ 60">
          <a:extLst>
            <a:ext uri="{FF2B5EF4-FFF2-40B4-BE49-F238E27FC236}">
              <a16:creationId xmlns:a16="http://schemas.microsoft.com/office/drawing/2014/main" id="{02CA073E-1967-4526-8687-08C2A567F68C}"/>
            </a:ext>
          </a:extLst>
        </xdr:cNvPr>
        <xdr:cNvCxnSpPr/>
      </xdr:nvCxnSpPr>
      <xdr:spPr>
        <a:xfrm>
          <a:off x="4546600" y="5686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102161</xdr:rowOff>
    </xdr:from>
    <xdr:ext cx="405111" cy="259045"/>
    <xdr:sp macro="" textlink="">
      <xdr:nvSpPr>
        <xdr:cNvPr id="62" name="【道路】&#10;有形固定資産減価償却率平均値テキスト">
          <a:extLst>
            <a:ext uri="{FF2B5EF4-FFF2-40B4-BE49-F238E27FC236}">
              <a16:creationId xmlns:a16="http://schemas.microsoft.com/office/drawing/2014/main" id="{4D4F58A6-4B00-4AF9-B99C-743833B4F417}"/>
            </a:ext>
          </a:extLst>
        </xdr:cNvPr>
        <xdr:cNvSpPr txBox="1"/>
      </xdr:nvSpPr>
      <xdr:spPr>
        <a:xfrm>
          <a:off x="4673600" y="61029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79284</xdr:rowOff>
    </xdr:from>
    <xdr:to>
      <xdr:col>24</xdr:col>
      <xdr:colOff>114300</xdr:colOff>
      <xdr:row>37</xdr:row>
      <xdr:rowOff>9434</xdr:rowOff>
    </xdr:to>
    <xdr:sp macro="" textlink="">
      <xdr:nvSpPr>
        <xdr:cNvPr id="63" name="フローチャート: 判断 62">
          <a:extLst>
            <a:ext uri="{FF2B5EF4-FFF2-40B4-BE49-F238E27FC236}">
              <a16:creationId xmlns:a16="http://schemas.microsoft.com/office/drawing/2014/main" id="{A163F162-5397-4FE4-9891-79F828D2BA80}"/>
            </a:ext>
          </a:extLst>
        </xdr:cNvPr>
        <xdr:cNvSpPr/>
      </xdr:nvSpPr>
      <xdr:spPr>
        <a:xfrm>
          <a:off x="4584700" y="625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110308</xdr:rowOff>
    </xdr:from>
    <xdr:to>
      <xdr:col>20</xdr:col>
      <xdr:colOff>38100</xdr:colOff>
      <xdr:row>37</xdr:row>
      <xdr:rowOff>40458</xdr:rowOff>
    </xdr:to>
    <xdr:sp macro="" textlink="">
      <xdr:nvSpPr>
        <xdr:cNvPr id="64" name="フローチャート: 判断 63">
          <a:extLst>
            <a:ext uri="{FF2B5EF4-FFF2-40B4-BE49-F238E27FC236}">
              <a16:creationId xmlns:a16="http://schemas.microsoft.com/office/drawing/2014/main" id="{0BB93D02-95DE-49DF-865F-6155CBC9BE33}"/>
            </a:ext>
          </a:extLst>
        </xdr:cNvPr>
        <xdr:cNvSpPr/>
      </xdr:nvSpPr>
      <xdr:spPr>
        <a:xfrm>
          <a:off x="3746500" y="628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133169</xdr:rowOff>
    </xdr:from>
    <xdr:to>
      <xdr:col>15</xdr:col>
      <xdr:colOff>101600</xdr:colOff>
      <xdr:row>37</xdr:row>
      <xdr:rowOff>63319</xdr:rowOff>
    </xdr:to>
    <xdr:sp macro="" textlink="">
      <xdr:nvSpPr>
        <xdr:cNvPr id="65" name="フローチャート: 判断 64">
          <a:extLst>
            <a:ext uri="{FF2B5EF4-FFF2-40B4-BE49-F238E27FC236}">
              <a16:creationId xmlns:a16="http://schemas.microsoft.com/office/drawing/2014/main" id="{7BF29275-71D8-4E1D-A87C-1CCD67B2266E}"/>
            </a:ext>
          </a:extLst>
        </xdr:cNvPr>
        <xdr:cNvSpPr/>
      </xdr:nvSpPr>
      <xdr:spPr>
        <a:xfrm>
          <a:off x="2857500" y="630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154396</xdr:rowOff>
    </xdr:from>
    <xdr:to>
      <xdr:col>10</xdr:col>
      <xdr:colOff>165100</xdr:colOff>
      <xdr:row>37</xdr:row>
      <xdr:rowOff>84546</xdr:rowOff>
    </xdr:to>
    <xdr:sp macro="" textlink="">
      <xdr:nvSpPr>
        <xdr:cNvPr id="66" name="フローチャート: 判断 65">
          <a:extLst>
            <a:ext uri="{FF2B5EF4-FFF2-40B4-BE49-F238E27FC236}">
              <a16:creationId xmlns:a16="http://schemas.microsoft.com/office/drawing/2014/main" id="{106302F3-4EE9-45EB-BA0E-C6B9748E9761}"/>
            </a:ext>
          </a:extLst>
        </xdr:cNvPr>
        <xdr:cNvSpPr/>
      </xdr:nvSpPr>
      <xdr:spPr>
        <a:xfrm>
          <a:off x="1968500" y="632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25DB24A1-AB93-44F0-AD5E-20FAC102A057}"/>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3BAD2EA-AF94-45F9-A6CA-19D66E20D58A}"/>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8BB1CCC-18A8-4ADF-80D7-2286C06F9F6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DF9A93E-8EE7-43C6-B109-495862DE980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7B5A75B-19BB-4CF7-9A2C-76AE705CE1AA}"/>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79284</xdr:rowOff>
    </xdr:from>
    <xdr:to>
      <xdr:col>24</xdr:col>
      <xdr:colOff>114300</xdr:colOff>
      <xdr:row>38</xdr:row>
      <xdr:rowOff>9434</xdr:rowOff>
    </xdr:to>
    <xdr:sp macro="" textlink="">
      <xdr:nvSpPr>
        <xdr:cNvPr id="72" name="楕円 71">
          <a:extLst>
            <a:ext uri="{FF2B5EF4-FFF2-40B4-BE49-F238E27FC236}">
              <a16:creationId xmlns:a16="http://schemas.microsoft.com/office/drawing/2014/main" id="{CEC0BF3D-2995-4B1B-AFAF-08F7B0AAD09D}"/>
            </a:ext>
          </a:extLst>
        </xdr:cNvPr>
        <xdr:cNvSpPr/>
      </xdr:nvSpPr>
      <xdr:spPr>
        <a:xfrm>
          <a:off x="4584700" y="642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57711</xdr:rowOff>
    </xdr:from>
    <xdr:ext cx="405111" cy="259045"/>
    <xdr:sp macro="" textlink="">
      <xdr:nvSpPr>
        <xdr:cNvPr id="73" name="【道路】&#10;有形固定資産減価償却率該当値テキスト">
          <a:extLst>
            <a:ext uri="{FF2B5EF4-FFF2-40B4-BE49-F238E27FC236}">
              <a16:creationId xmlns:a16="http://schemas.microsoft.com/office/drawing/2014/main" id="{B226E749-F62F-4A18-8FB8-AB6690894F5F}"/>
            </a:ext>
          </a:extLst>
        </xdr:cNvPr>
        <xdr:cNvSpPr txBox="1"/>
      </xdr:nvSpPr>
      <xdr:spPr>
        <a:xfrm>
          <a:off x="4673600" y="6401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111942</xdr:rowOff>
    </xdr:from>
    <xdr:to>
      <xdr:col>20</xdr:col>
      <xdr:colOff>38100</xdr:colOff>
      <xdr:row>38</xdr:row>
      <xdr:rowOff>42092</xdr:rowOff>
    </xdr:to>
    <xdr:sp macro="" textlink="">
      <xdr:nvSpPr>
        <xdr:cNvPr id="74" name="楕円 73">
          <a:extLst>
            <a:ext uri="{FF2B5EF4-FFF2-40B4-BE49-F238E27FC236}">
              <a16:creationId xmlns:a16="http://schemas.microsoft.com/office/drawing/2014/main" id="{05724C5F-767E-4F61-BE51-683EEB9FA80B}"/>
            </a:ext>
          </a:extLst>
        </xdr:cNvPr>
        <xdr:cNvSpPr/>
      </xdr:nvSpPr>
      <xdr:spPr>
        <a:xfrm>
          <a:off x="3746500" y="645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130084</xdr:rowOff>
    </xdr:from>
    <xdr:to>
      <xdr:col>24</xdr:col>
      <xdr:colOff>63500</xdr:colOff>
      <xdr:row>37</xdr:row>
      <xdr:rowOff>162741</xdr:rowOff>
    </xdr:to>
    <xdr:cxnSp macro="">
      <xdr:nvCxnSpPr>
        <xdr:cNvPr id="75" name="直線コネクタ 74">
          <a:extLst>
            <a:ext uri="{FF2B5EF4-FFF2-40B4-BE49-F238E27FC236}">
              <a16:creationId xmlns:a16="http://schemas.microsoft.com/office/drawing/2014/main" id="{61D09075-A735-4431-82ED-A218758E1F58}"/>
            </a:ext>
          </a:extLst>
        </xdr:cNvPr>
        <xdr:cNvCxnSpPr/>
      </xdr:nvCxnSpPr>
      <xdr:spPr>
        <a:xfrm flipV="1">
          <a:off x="3797300" y="647373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144599</xdr:rowOff>
    </xdr:from>
    <xdr:to>
      <xdr:col>15</xdr:col>
      <xdr:colOff>101600</xdr:colOff>
      <xdr:row>38</xdr:row>
      <xdr:rowOff>74749</xdr:rowOff>
    </xdr:to>
    <xdr:sp macro="" textlink="">
      <xdr:nvSpPr>
        <xdr:cNvPr id="76" name="楕円 75">
          <a:extLst>
            <a:ext uri="{FF2B5EF4-FFF2-40B4-BE49-F238E27FC236}">
              <a16:creationId xmlns:a16="http://schemas.microsoft.com/office/drawing/2014/main" id="{D196CF9D-4EF7-4164-A0FE-F2282DAE6170}"/>
            </a:ext>
          </a:extLst>
        </xdr:cNvPr>
        <xdr:cNvSpPr/>
      </xdr:nvSpPr>
      <xdr:spPr>
        <a:xfrm>
          <a:off x="2857500" y="6488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162741</xdr:rowOff>
    </xdr:from>
    <xdr:to>
      <xdr:col>19</xdr:col>
      <xdr:colOff>177800</xdr:colOff>
      <xdr:row>38</xdr:row>
      <xdr:rowOff>23949</xdr:rowOff>
    </xdr:to>
    <xdr:cxnSp macro="">
      <xdr:nvCxnSpPr>
        <xdr:cNvPr id="77" name="直線コネクタ 76">
          <a:extLst>
            <a:ext uri="{FF2B5EF4-FFF2-40B4-BE49-F238E27FC236}">
              <a16:creationId xmlns:a16="http://schemas.microsoft.com/office/drawing/2014/main" id="{0B3C43CA-20C6-41CF-BEFA-9D064450E389}"/>
            </a:ext>
          </a:extLst>
        </xdr:cNvPr>
        <xdr:cNvCxnSpPr/>
      </xdr:nvCxnSpPr>
      <xdr:spPr>
        <a:xfrm flipV="1">
          <a:off x="2908300" y="650639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169091</xdr:rowOff>
    </xdr:from>
    <xdr:to>
      <xdr:col>10</xdr:col>
      <xdr:colOff>165100</xdr:colOff>
      <xdr:row>38</xdr:row>
      <xdr:rowOff>99241</xdr:rowOff>
    </xdr:to>
    <xdr:sp macro="" textlink="">
      <xdr:nvSpPr>
        <xdr:cNvPr id="78" name="楕円 77">
          <a:extLst>
            <a:ext uri="{FF2B5EF4-FFF2-40B4-BE49-F238E27FC236}">
              <a16:creationId xmlns:a16="http://schemas.microsoft.com/office/drawing/2014/main" id="{F0DC4510-C391-43A1-9496-3058F5268B1A}"/>
            </a:ext>
          </a:extLst>
        </xdr:cNvPr>
        <xdr:cNvSpPr/>
      </xdr:nvSpPr>
      <xdr:spPr>
        <a:xfrm>
          <a:off x="1968500" y="6512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23949</xdr:rowOff>
    </xdr:from>
    <xdr:to>
      <xdr:col>15</xdr:col>
      <xdr:colOff>50800</xdr:colOff>
      <xdr:row>38</xdr:row>
      <xdr:rowOff>48441</xdr:rowOff>
    </xdr:to>
    <xdr:cxnSp macro="">
      <xdr:nvCxnSpPr>
        <xdr:cNvPr id="79" name="直線コネクタ 78">
          <a:extLst>
            <a:ext uri="{FF2B5EF4-FFF2-40B4-BE49-F238E27FC236}">
              <a16:creationId xmlns:a16="http://schemas.microsoft.com/office/drawing/2014/main" id="{1ABDC28C-03D5-49AA-8F78-0235FDF27469}"/>
            </a:ext>
          </a:extLst>
        </xdr:cNvPr>
        <xdr:cNvCxnSpPr/>
      </xdr:nvCxnSpPr>
      <xdr:spPr>
        <a:xfrm flipV="1">
          <a:off x="2019300" y="6539049"/>
          <a:ext cx="889000" cy="2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56985</xdr:rowOff>
    </xdr:from>
    <xdr:ext cx="405111" cy="259045"/>
    <xdr:sp macro="" textlink="">
      <xdr:nvSpPr>
        <xdr:cNvPr id="80" name="n_1aveValue【道路】&#10;有形固定資産減価償却率">
          <a:extLst>
            <a:ext uri="{FF2B5EF4-FFF2-40B4-BE49-F238E27FC236}">
              <a16:creationId xmlns:a16="http://schemas.microsoft.com/office/drawing/2014/main" id="{D17478A2-73E1-49C5-8DDC-18AC176A4A42}"/>
            </a:ext>
          </a:extLst>
        </xdr:cNvPr>
        <xdr:cNvSpPr txBox="1"/>
      </xdr:nvSpPr>
      <xdr:spPr>
        <a:xfrm>
          <a:off x="3582044" y="605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79846</xdr:rowOff>
    </xdr:from>
    <xdr:ext cx="405111" cy="259045"/>
    <xdr:sp macro="" textlink="">
      <xdr:nvSpPr>
        <xdr:cNvPr id="81" name="n_2aveValue【道路】&#10;有形固定資産減価償却率">
          <a:extLst>
            <a:ext uri="{FF2B5EF4-FFF2-40B4-BE49-F238E27FC236}">
              <a16:creationId xmlns:a16="http://schemas.microsoft.com/office/drawing/2014/main" id="{F4622430-4D38-4059-87E8-F20B8E36F3A1}"/>
            </a:ext>
          </a:extLst>
        </xdr:cNvPr>
        <xdr:cNvSpPr txBox="1"/>
      </xdr:nvSpPr>
      <xdr:spPr>
        <a:xfrm>
          <a:off x="2705744" y="6080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101073</xdr:rowOff>
    </xdr:from>
    <xdr:ext cx="405111" cy="259045"/>
    <xdr:sp macro="" textlink="">
      <xdr:nvSpPr>
        <xdr:cNvPr id="82" name="n_3aveValue【道路】&#10;有形固定資産減価償却率">
          <a:extLst>
            <a:ext uri="{FF2B5EF4-FFF2-40B4-BE49-F238E27FC236}">
              <a16:creationId xmlns:a16="http://schemas.microsoft.com/office/drawing/2014/main" id="{8151D4D5-D723-47A7-BB73-E6C2F9E6B8FD}"/>
            </a:ext>
          </a:extLst>
        </xdr:cNvPr>
        <xdr:cNvSpPr txBox="1"/>
      </xdr:nvSpPr>
      <xdr:spPr>
        <a:xfrm>
          <a:off x="1816744" y="610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33218</xdr:rowOff>
    </xdr:from>
    <xdr:ext cx="405111" cy="259045"/>
    <xdr:sp macro="" textlink="">
      <xdr:nvSpPr>
        <xdr:cNvPr id="83" name="n_1mainValue【道路】&#10;有形固定資産減価償却率">
          <a:extLst>
            <a:ext uri="{FF2B5EF4-FFF2-40B4-BE49-F238E27FC236}">
              <a16:creationId xmlns:a16="http://schemas.microsoft.com/office/drawing/2014/main" id="{D0280BEE-2681-4257-8FAA-A3F180B7F6EB}"/>
            </a:ext>
          </a:extLst>
        </xdr:cNvPr>
        <xdr:cNvSpPr txBox="1"/>
      </xdr:nvSpPr>
      <xdr:spPr>
        <a:xfrm>
          <a:off x="3582044" y="6548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65876</xdr:rowOff>
    </xdr:from>
    <xdr:ext cx="405111" cy="259045"/>
    <xdr:sp macro="" textlink="">
      <xdr:nvSpPr>
        <xdr:cNvPr id="84" name="n_2mainValue【道路】&#10;有形固定資産減価償却率">
          <a:extLst>
            <a:ext uri="{FF2B5EF4-FFF2-40B4-BE49-F238E27FC236}">
              <a16:creationId xmlns:a16="http://schemas.microsoft.com/office/drawing/2014/main" id="{4A34CB75-2008-4EA1-BA1A-FF343F7D4DCB}"/>
            </a:ext>
          </a:extLst>
        </xdr:cNvPr>
        <xdr:cNvSpPr txBox="1"/>
      </xdr:nvSpPr>
      <xdr:spPr>
        <a:xfrm>
          <a:off x="2705744" y="658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90368</xdr:rowOff>
    </xdr:from>
    <xdr:ext cx="405111" cy="259045"/>
    <xdr:sp macro="" textlink="">
      <xdr:nvSpPr>
        <xdr:cNvPr id="85" name="n_3mainValue【道路】&#10;有形固定資産減価償却率">
          <a:extLst>
            <a:ext uri="{FF2B5EF4-FFF2-40B4-BE49-F238E27FC236}">
              <a16:creationId xmlns:a16="http://schemas.microsoft.com/office/drawing/2014/main" id="{65242EE2-7297-4226-B49A-FEC258ED0648}"/>
            </a:ext>
          </a:extLst>
        </xdr:cNvPr>
        <xdr:cNvSpPr txBox="1"/>
      </xdr:nvSpPr>
      <xdr:spPr>
        <a:xfrm>
          <a:off x="1816744" y="6605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F27F95BD-E796-4A0A-AE5D-4F1D8E98311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ABA72312-F675-42E6-B866-AA41A82C7831}"/>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39597A9C-E5D5-45C5-A422-3E65CF94E50B}"/>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C94D2226-5736-4A91-88A1-0E1EBF97F29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2A9E0375-B21F-4C06-B9D0-62DBD02676A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2E08276D-2C7B-481A-9ED5-104549C9479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3888765E-041D-41DB-9E53-AF760A54CD02}"/>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FAA3D9A7-97AC-4DA0-9396-BBA0049567B3}"/>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9E073AC0-BFB6-48E4-B062-678426141AF3}"/>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21CBA90C-6E24-4CD9-AFBA-12A7876442F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a:extLst>
            <a:ext uri="{FF2B5EF4-FFF2-40B4-BE49-F238E27FC236}">
              <a16:creationId xmlns:a16="http://schemas.microsoft.com/office/drawing/2014/main" id="{89E82E3D-6F05-4027-85E7-CAC3888A258C}"/>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a:extLst>
            <a:ext uri="{FF2B5EF4-FFF2-40B4-BE49-F238E27FC236}">
              <a16:creationId xmlns:a16="http://schemas.microsoft.com/office/drawing/2014/main" id="{B775497A-9BD1-4723-A1AF-D2B7D45E8D84}"/>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a:extLst>
            <a:ext uri="{FF2B5EF4-FFF2-40B4-BE49-F238E27FC236}">
              <a16:creationId xmlns:a16="http://schemas.microsoft.com/office/drawing/2014/main" id="{560D7EBC-DA15-4023-B76A-E5284302EAEE}"/>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9" name="テキスト ボックス 98">
          <a:extLst>
            <a:ext uri="{FF2B5EF4-FFF2-40B4-BE49-F238E27FC236}">
              <a16:creationId xmlns:a16="http://schemas.microsoft.com/office/drawing/2014/main" id="{0B226D23-8658-412C-99CA-4C1A7F26E317}"/>
            </a:ext>
          </a:extLst>
        </xdr:cNvPr>
        <xdr:cNvSpPr txBox="1"/>
      </xdr:nvSpPr>
      <xdr:spPr>
        <a:xfrm>
          <a:off x="6008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a:extLst>
            <a:ext uri="{FF2B5EF4-FFF2-40B4-BE49-F238E27FC236}">
              <a16:creationId xmlns:a16="http://schemas.microsoft.com/office/drawing/2014/main" id="{3313EBB3-B914-454A-ACBE-E68672DB73F6}"/>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1" name="テキスト ボックス 100">
          <a:extLst>
            <a:ext uri="{FF2B5EF4-FFF2-40B4-BE49-F238E27FC236}">
              <a16:creationId xmlns:a16="http://schemas.microsoft.com/office/drawing/2014/main" id="{1F56C92E-C1D9-475C-9269-4A81A898E4C0}"/>
            </a:ext>
          </a:extLst>
        </xdr:cNvPr>
        <xdr:cNvSpPr txBox="1"/>
      </xdr:nvSpPr>
      <xdr:spPr>
        <a:xfrm>
          <a:off x="6008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a:extLst>
            <a:ext uri="{FF2B5EF4-FFF2-40B4-BE49-F238E27FC236}">
              <a16:creationId xmlns:a16="http://schemas.microsoft.com/office/drawing/2014/main" id="{BA0BE35E-4736-4835-B8B3-6A4271E9BA04}"/>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3" name="テキスト ボックス 102">
          <a:extLst>
            <a:ext uri="{FF2B5EF4-FFF2-40B4-BE49-F238E27FC236}">
              <a16:creationId xmlns:a16="http://schemas.microsoft.com/office/drawing/2014/main" id="{13E766BA-82B9-42AF-BD42-30131C1B6013}"/>
            </a:ext>
          </a:extLst>
        </xdr:cNvPr>
        <xdr:cNvSpPr txBox="1"/>
      </xdr:nvSpPr>
      <xdr:spPr>
        <a:xfrm>
          <a:off x="6008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a:extLst>
            <a:ext uri="{FF2B5EF4-FFF2-40B4-BE49-F238E27FC236}">
              <a16:creationId xmlns:a16="http://schemas.microsoft.com/office/drawing/2014/main" id="{C53AD046-7C3E-4AE6-9ABE-37BDB4D1CFC8}"/>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5" name="テキスト ボックス 104">
          <a:extLst>
            <a:ext uri="{FF2B5EF4-FFF2-40B4-BE49-F238E27FC236}">
              <a16:creationId xmlns:a16="http://schemas.microsoft.com/office/drawing/2014/main" id="{D3A5F724-CCA8-48A0-AAC9-67714781B0C5}"/>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9FFC54D6-93FE-4921-B67F-31807B84C4E6}"/>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30</xdr:row>
      <xdr:rowOff>48277</xdr:rowOff>
    </xdr:from>
    <xdr:ext cx="685572" cy="259045"/>
    <xdr:sp macro="" textlink="">
      <xdr:nvSpPr>
        <xdr:cNvPr id="107" name="テキスト ボックス 106">
          <a:extLst>
            <a:ext uri="{FF2B5EF4-FFF2-40B4-BE49-F238E27FC236}">
              <a16:creationId xmlns:a16="http://schemas.microsoft.com/office/drawing/2014/main" id="{1646CB93-102F-4D1B-AA5B-06BEC1E8FF49}"/>
            </a:ext>
          </a:extLst>
        </xdr:cNvPr>
        <xdr:cNvSpPr txBox="1"/>
      </xdr:nvSpPr>
      <xdr:spPr>
        <a:xfrm>
          <a:off x="5918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a:extLst>
            <a:ext uri="{FF2B5EF4-FFF2-40B4-BE49-F238E27FC236}">
              <a16:creationId xmlns:a16="http://schemas.microsoft.com/office/drawing/2014/main" id="{14D7982B-9FAB-4DC3-AD60-B2DB13CEFCD4}"/>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110839</xdr:rowOff>
    </xdr:from>
    <xdr:to>
      <xdr:col>54</xdr:col>
      <xdr:colOff>189865</xdr:colOff>
      <xdr:row>42</xdr:row>
      <xdr:rowOff>37117</xdr:rowOff>
    </xdr:to>
    <xdr:cxnSp macro="">
      <xdr:nvCxnSpPr>
        <xdr:cNvPr id="109" name="直線コネクタ 108">
          <a:extLst>
            <a:ext uri="{FF2B5EF4-FFF2-40B4-BE49-F238E27FC236}">
              <a16:creationId xmlns:a16="http://schemas.microsoft.com/office/drawing/2014/main" id="{05B61C84-13BA-474A-BEC4-6A2FDE503EC7}"/>
            </a:ext>
          </a:extLst>
        </xdr:cNvPr>
        <xdr:cNvCxnSpPr/>
      </xdr:nvCxnSpPr>
      <xdr:spPr>
        <a:xfrm flipV="1">
          <a:off x="10476865" y="5768689"/>
          <a:ext cx="0" cy="146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40944</xdr:rowOff>
    </xdr:from>
    <xdr:ext cx="469744" cy="259045"/>
    <xdr:sp macro="" textlink="">
      <xdr:nvSpPr>
        <xdr:cNvPr id="110" name="【道路】&#10;一人当たり延長最小値テキスト">
          <a:extLst>
            <a:ext uri="{FF2B5EF4-FFF2-40B4-BE49-F238E27FC236}">
              <a16:creationId xmlns:a16="http://schemas.microsoft.com/office/drawing/2014/main" id="{FAC6B5AE-B4F4-4220-8A71-994551F9C1B9}"/>
            </a:ext>
          </a:extLst>
        </xdr:cNvPr>
        <xdr:cNvSpPr txBox="1"/>
      </xdr:nvSpPr>
      <xdr:spPr>
        <a:xfrm>
          <a:off x="10515600" y="7241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37117</xdr:rowOff>
    </xdr:from>
    <xdr:to>
      <xdr:col>55</xdr:col>
      <xdr:colOff>88900</xdr:colOff>
      <xdr:row>42</xdr:row>
      <xdr:rowOff>37117</xdr:rowOff>
    </xdr:to>
    <xdr:cxnSp macro="">
      <xdr:nvCxnSpPr>
        <xdr:cNvPr id="111" name="直線コネクタ 110">
          <a:extLst>
            <a:ext uri="{FF2B5EF4-FFF2-40B4-BE49-F238E27FC236}">
              <a16:creationId xmlns:a16="http://schemas.microsoft.com/office/drawing/2014/main" id="{1EFF6A18-0B1A-482B-B628-94A75DED4F6E}"/>
            </a:ext>
          </a:extLst>
        </xdr:cNvPr>
        <xdr:cNvCxnSpPr/>
      </xdr:nvCxnSpPr>
      <xdr:spPr>
        <a:xfrm>
          <a:off x="10388600" y="7238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57516</xdr:rowOff>
    </xdr:from>
    <xdr:ext cx="599010" cy="259045"/>
    <xdr:sp macro="" textlink="">
      <xdr:nvSpPr>
        <xdr:cNvPr id="112" name="【道路】&#10;一人当たり延長最大値テキスト">
          <a:extLst>
            <a:ext uri="{FF2B5EF4-FFF2-40B4-BE49-F238E27FC236}">
              <a16:creationId xmlns:a16="http://schemas.microsoft.com/office/drawing/2014/main" id="{BAB72B59-D9BB-47E9-9540-1F4CDB17B784}"/>
            </a:ext>
          </a:extLst>
        </xdr:cNvPr>
        <xdr:cNvSpPr txBox="1"/>
      </xdr:nvSpPr>
      <xdr:spPr>
        <a:xfrm>
          <a:off x="10515600" y="5543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771.817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110839</xdr:rowOff>
    </xdr:from>
    <xdr:to>
      <xdr:col>55</xdr:col>
      <xdr:colOff>88900</xdr:colOff>
      <xdr:row>33</xdr:row>
      <xdr:rowOff>110839</xdr:rowOff>
    </xdr:to>
    <xdr:cxnSp macro="">
      <xdr:nvCxnSpPr>
        <xdr:cNvPr id="113" name="直線コネクタ 112">
          <a:extLst>
            <a:ext uri="{FF2B5EF4-FFF2-40B4-BE49-F238E27FC236}">
              <a16:creationId xmlns:a16="http://schemas.microsoft.com/office/drawing/2014/main" id="{51C94DA2-0C15-4534-B931-2165FE4774F4}"/>
            </a:ext>
          </a:extLst>
        </xdr:cNvPr>
        <xdr:cNvCxnSpPr/>
      </xdr:nvCxnSpPr>
      <xdr:spPr>
        <a:xfrm>
          <a:off x="10388600" y="5768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22251</xdr:rowOff>
    </xdr:from>
    <xdr:ext cx="534377" cy="259045"/>
    <xdr:sp macro="" textlink="">
      <xdr:nvSpPr>
        <xdr:cNvPr id="114" name="【道路】&#10;一人当たり延長平均値テキスト">
          <a:extLst>
            <a:ext uri="{FF2B5EF4-FFF2-40B4-BE49-F238E27FC236}">
              <a16:creationId xmlns:a16="http://schemas.microsoft.com/office/drawing/2014/main" id="{E70EAEF5-BF1A-4FC8-8519-8774CBEAB76D}"/>
            </a:ext>
          </a:extLst>
        </xdr:cNvPr>
        <xdr:cNvSpPr txBox="1"/>
      </xdr:nvSpPr>
      <xdr:spPr>
        <a:xfrm>
          <a:off x="10515600" y="68802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170824</xdr:rowOff>
    </xdr:from>
    <xdr:to>
      <xdr:col>55</xdr:col>
      <xdr:colOff>50800</xdr:colOff>
      <xdr:row>41</xdr:row>
      <xdr:rowOff>100974</xdr:rowOff>
    </xdr:to>
    <xdr:sp macro="" textlink="">
      <xdr:nvSpPr>
        <xdr:cNvPr id="115" name="フローチャート: 判断 114">
          <a:extLst>
            <a:ext uri="{FF2B5EF4-FFF2-40B4-BE49-F238E27FC236}">
              <a16:creationId xmlns:a16="http://schemas.microsoft.com/office/drawing/2014/main" id="{2225557F-1B8F-469A-BECA-4ED7AC269B11}"/>
            </a:ext>
          </a:extLst>
        </xdr:cNvPr>
        <xdr:cNvSpPr/>
      </xdr:nvSpPr>
      <xdr:spPr>
        <a:xfrm>
          <a:off x="10426700" y="702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162964</xdr:rowOff>
    </xdr:from>
    <xdr:to>
      <xdr:col>50</xdr:col>
      <xdr:colOff>165100</xdr:colOff>
      <xdr:row>41</xdr:row>
      <xdr:rowOff>93114</xdr:rowOff>
    </xdr:to>
    <xdr:sp macro="" textlink="">
      <xdr:nvSpPr>
        <xdr:cNvPr id="116" name="フローチャート: 判断 115">
          <a:extLst>
            <a:ext uri="{FF2B5EF4-FFF2-40B4-BE49-F238E27FC236}">
              <a16:creationId xmlns:a16="http://schemas.microsoft.com/office/drawing/2014/main" id="{D3B947A8-4734-4102-B0E1-3356543B9577}"/>
            </a:ext>
          </a:extLst>
        </xdr:cNvPr>
        <xdr:cNvSpPr/>
      </xdr:nvSpPr>
      <xdr:spPr>
        <a:xfrm>
          <a:off x="9588500" y="7020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168856</xdr:rowOff>
    </xdr:from>
    <xdr:to>
      <xdr:col>46</xdr:col>
      <xdr:colOff>38100</xdr:colOff>
      <xdr:row>41</xdr:row>
      <xdr:rowOff>99006</xdr:rowOff>
    </xdr:to>
    <xdr:sp macro="" textlink="">
      <xdr:nvSpPr>
        <xdr:cNvPr id="117" name="フローチャート: 判断 116">
          <a:extLst>
            <a:ext uri="{FF2B5EF4-FFF2-40B4-BE49-F238E27FC236}">
              <a16:creationId xmlns:a16="http://schemas.microsoft.com/office/drawing/2014/main" id="{0C9F9745-2AB5-4476-BEBC-E8863CF69F84}"/>
            </a:ext>
          </a:extLst>
        </xdr:cNvPr>
        <xdr:cNvSpPr/>
      </xdr:nvSpPr>
      <xdr:spPr>
        <a:xfrm>
          <a:off x="8699500" y="702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54341</xdr:rowOff>
    </xdr:from>
    <xdr:to>
      <xdr:col>41</xdr:col>
      <xdr:colOff>101600</xdr:colOff>
      <xdr:row>41</xdr:row>
      <xdr:rowOff>155941</xdr:rowOff>
    </xdr:to>
    <xdr:sp macro="" textlink="">
      <xdr:nvSpPr>
        <xdr:cNvPr id="118" name="フローチャート: 判断 117">
          <a:extLst>
            <a:ext uri="{FF2B5EF4-FFF2-40B4-BE49-F238E27FC236}">
              <a16:creationId xmlns:a16="http://schemas.microsoft.com/office/drawing/2014/main" id="{DA98A5C2-2797-4177-AB66-6933FDBA651D}"/>
            </a:ext>
          </a:extLst>
        </xdr:cNvPr>
        <xdr:cNvSpPr/>
      </xdr:nvSpPr>
      <xdr:spPr>
        <a:xfrm>
          <a:off x="7810500" y="7083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BAE54566-F7D4-4D70-AD28-EB618B393983}"/>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84D640F5-E6AF-4B9D-9A57-75CC10CC25B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5AF0E1CA-2944-4E54-B31A-DE380AC74517}"/>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8ED1BE8A-019F-4973-B096-782FC2BC70C1}"/>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8E2ECD24-851E-4FD6-82BC-E7DF43A4364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63664</xdr:rowOff>
    </xdr:from>
    <xdr:to>
      <xdr:col>55</xdr:col>
      <xdr:colOff>50800</xdr:colOff>
      <xdr:row>41</xdr:row>
      <xdr:rowOff>165264</xdr:rowOff>
    </xdr:to>
    <xdr:sp macro="" textlink="">
      <xdr:nvSpPr>
        <xdr:cNvPr id="124" name="楕円 123">
          <a:extLst>
            <a:ext uri="{FF2B5EF4-FFF2-40B4-BE49-F238E27FC236}">
              <a16:creationId xmlns:a16="http://schemas.microsoft.com/office/drawing/2014/main" id="{23A1F84A-AD3D-4358-8789-0CF72BBB555E}"/>
            </a:ext>
          </a:extLst>
        </xdr:cNvPr>
        <xdr:cNvSpPr/>
      </xdr:nvSpPr>
      <xdr:spPr>
        <a:xfrm>
          <a:off x="10426700" y="7093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150041</xdr:rowOff>
    </xdr:from>
    <xdr:ext cx="534377" cy="259045"/>
    <xdr:sp macro="" textlink="">
      <xdr:nvSpPr>
        <xdr:cNvPr id="125" name="【道路】&#10;一人当たり延長該当値テキスト">
          <a:extLst>
            <a:ext uri="{FF2B5EF4-FFF2-40B4-BE49-F238E27FC236}">
              <a16:creationId xmlns:a16="http://schemas.microsoft.com/office/drawing/2014/main" id="{28753BBD-89C5-424D-98C7-15CBCE79F196}"/>
            </a:ext>
          </a:extLst>
        </xdr:cNvPr>
        <xdr:cNvSpPr txBox="1"/>
      </xdr:nvSpPr>
      <xdr:spPr>
        <a:xfrm>
          <a:off x="10515600" y="700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66687</xdr:rowOff>
    </xdr:from>
    <xdr:to>
      <xdr:col>50</xdr:col>
      <xdr:colOff>165100</xdr:colOff>
      <xdr:row>41</xdr:row>
      <xdr:rowOff>168287</xdr:rowOff>
    </xdr:to>
    <xdr:sp macro="" textlink="">
      <xdr:nvSpPr>
        <xdr:cNvPr id="126" name="楕円 125">
          <a:extLst>
            <a:ext uri="{FF2B5EF4-FFF2-40B4-BE49-F238E27FC236}">
              <a16:creationId xmlns:a16="http://schemas.microsoft.com/office/drawing/2014/main" id="{EDB8505F-5958-4CFE-94DC-CCCE8093B783}"/>
            </a:ext>
          </a:extLst>
        </xdr:cNvPr>
        <xdr:cNvSpPr/>
      </xdr:nvSpPr>
      <xdr:spPr>
        <a:xfrm>
          <a:off x="9588500" y="709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114464</xdr:rowOff>
    </xdr:from>
    <xdr:to>
      <xdr:col>55</xdr:col>
      <xdr:colOff>0</xdr:colOff>
      <xdr:row>41</xdr:row>
      <xdr:rowOff>117487</xdr:rowOff>
    </xdr:to>
    <xdr:cxnSp macro="">
      <xdr:nvCxnSpPr>
        <xdr:cNvPr id="127" name="直線コネクタ 126">
          <a:extLst>
            <a:ext uri="{FF2B5EF4-FFF2-40B4-BE49-F238E27FC236}">
              <a16:creationId xmlns:a16="http://schemas.microsoft.com/office/drawing/2014/main" id="{B3197490-4F48-45A0-AE52-C5C3FBC4D27F}"/>
            </a:ext>
          </a:extLst>
        </xdr:cNvPr>
        <xdr:cNvCxnSpPr/>
      </xdr:nvCxnSpPr>
      <xdr:spPr>
        <a:xfrm flipV="1">
          <a:off x="9639300" y="7143914"/>
          <a:ext cx="838200" cy="3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69697</xdr:rowOff>
    </xdr:from>
    <xdr:to>
      <xdr:col>46</xdr:col>
      <xdr:colOff>38100</xdr:colOff>
      <xdr:row>41</xdr:row>
      <xdr:rowOff>171297</xdr:rowOff>
    </xdr:to>
    <xdr:sp macro="" textlink="">
      <xdr:nvSpPr>
        <xdr:cNvPr id="128" name="楕円 127">
          <a:extLst>
            <a:ext uri="{FF2B5EF4-FFF2-40B4-BE49-F238E27FC236}">
              <a16:creationId xmlns:a16="http://schemas.microsoft.com/office/drawing/2014/main" id="{029E65EC-BF0B-4868-BCEA-560D01B07F7C}"/>
            </a:ext>
          </a:extLst>
        </xdr:cNvPr>
        <xdr:cNvSpPr/>
      </xdr:nvSpPr>
      <xdr:spPr>
        <a:xfrm>
          <a:off x="8699500" y="709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117487</xdr:rowOff>
    </xdr:from>
    <xdr:to>
      <xdr:col>50</xdr:col>
      <xdr:colOff>114300</xdr:colOff>
      <xdr:row>41</xdr:row>
      <xdr:rowOff>120497</xdr:rowOff>
    </xdr:to>
    <xdr:cxnSp macro="">
      <xdr:nvCxnSpPr>
        <xdr:cNvPr id="129" name="直線コネクタ 128">
          <a:extLst>
            <a:ext uri="{FF2B5EF4-FFF2-40B4-BE49-F238E27FC236}">
              <a16:creationId xmlns:a16="http://schemas.microsoft.com/office/drawing/2014/main" id="{D4CDB0F7-2C7B-400D-A271-3195E09AF38A}"/>
            </a:ext>
          </a:extLst>
        </xdr:cNvPr>
        <xdr:cNvCxnSpPr/>
      </xdr:nvCxnSpPr>
      <xdr:spPr>
        <a:xfrm flipV="1">
          <a:off x="8750300" y="7146937"/>
          <a:ext cx="889000" cy="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68883</xdr:rowOff>
    </xdr:from>
    <xdr:to>
      <xdr:col>41</xdr:col>
      <xdr:colOff>101600</xdr:colOff>
      <xdr:row>41</xdr:row>
      <xdr:rowOff>170483</xdr:rowOff>
    </xdr:to>
    <xdr:sp macro="" textlink="">
      <xdr:nvSpPr>
        <xdr:cNvPr id="130" name="楕円 129">
          <a:extLst>
            <a:ext uri="{FF2B5EF4-FFF2-40B4-BE49-F238E27FC236}">
              <a16:creationId xmlns:a16="http://schemas.microsoft.com/office/drawing/2014/main" id="{C844513C-85AD-4EF1-9D4A-4C1B4B28E7E9}"/>
            </a:ext>
          </a:extLst>
        </xdr:cNvPr>
        <xdr:cNvSpPr/>
      </xdr:nvSpPr>
      <xdr:spPr>
        <a:xfrm>
          <a:off x="7810500" y="7098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119683</xdr:rowOff>
    </xdr:from>
    <xdr:to>
      <xdr:col>45</xdr:col>
      <xdr:colOff>177800</xdr:colOff>
      <xdr:row>41</xdr:row>
      <xdr:rowOff>120497</xdr:rowOff>
    </xdr:to>
    <xdr:cxnSp macro="">
      <xdr:nvCxnSpPr>
        <xdr:cNvPr id="131" name="直線コネクタ 130">
          <a:extLst>
            <a:ext uri="{FF2B5EF4-FFF2-40B4-BE49-F238E27FC236}">
              <a16:creationId xmlns:a16="http://schemas.microsoft.com/office/drawing/2014/main" id="{46FF4A45-58F8-4662-B4C9-D39FD7671025}"/>
            </a:ext>
          </a:extLst>
        </xdr:cNvPr>
        <xdr:cNvCxnSpPr/>
      </xdr:nvCxnSpPr>
      <xdr:spPr>
        <a:xfrm>
          <a:off x="7861300" y="7149133"/>
          <a:ext cx="889000" cy="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109641</xdr:rowOff>
    </xdr:from>
    <xdr:ext cx="534377" cy="259045"/>
    <xdr:sp macro="" textlink="">
      <xdr:nvSpPr>
        <xdr:cNvPr id="132" name="n_1aveValue【道路】&#10;一人当たり延長">
          <a:extLst>
            <a:ext uri="{FF2B5EF4-FFF2-40B4-BE49-F238E27FC236}">
              <a16:creationId xmlns:a16="http://schemas.microsoft.com/office/drawing/2014/main" id="{988ED5CB-BFD8-42E6-9B89-7849067329B9}"/>
            </a:ext>
          </a:extLst>
        </xdr:cNvPr>
        <xdr:cNvSpPr txBox="1"/>
      </xdr:nvSpPr>
      <xdr:spPr>
        <a:xfrm>
          <a:off x="9359411" y="679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115533</xdr:rowOff>
    </xdr:from>
    <xdr:ext cx="534377" cy="259045"/>
    <xdr:sp macro="" textlink="">
      <xdr:nvSpPr>
        <xdr:cNvPr id="133" name="n_2aveValue【道路】&#10;一人当たり延長">
          <a:extLst>
            <a:ext uri="{FF2B5EF4-FFF2-40B4-BE49-F238E27FC236}">
              <a16:creationId xmlns:a16="http://schemas.microsoft.com/office/drawing/2014/main" id="{0165BD53-BB6B-4C83-A1CF-0F9B044FEC56}"/>
            </a:ext>
          </a:extLst>
        </xdr:cNvPr>
        <xdr:cNvSpPr txBox="1"/>
      </xdr:nvSpPr>
      <xdr:spPr>
        <a:xfrm>
          <a:off x="8483111" y="6802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1018</xdr:rowOff>
    </xdr:from>
    <xdr:ext cx="534377" cy="259045"/>
    <xdr:sp macro="" textlink="">
      <xdr:nvSpPr>
        <xdr:cNvPr id="134" name="n_3aveValue【道路】&#10;一人当たり延長">
          <a:extLst>
            <a:ext uri="{FF2B5EF4-FFF2-40B4-BE49-F238E27FC236}">
              <a16:creationId xmlns:a16="http://schemas.microsoft.com/office/drawing/2014/main" id="{7C87CE1B-BBE7-4B1E-85B7-FEF5AD505CFD}"/>
            </a:ext>
          </a:extLst>
        </xdr:cNvPr>
        <xdr:cNvSpPr txBox="1"/>
      </xdr:nvSpPr>
      <xdr:spPr>
        <a:xfrm>
          <a:off x="7594111" y="6859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159414</xdr:rowOff>
    </xdr:from>
    <xdr:ext cx="534377" cy="259045"/>
    <xdr:sp macro="" textlink="">
      <xdr:nvSpPr>
        <xdr:cNvPr id="135" name="n_1mainValue【道路】&#10;一人当たり延長">
          <a:extLst>
            <a:ext uri="{FF2B5EF4-FFF2-40B4-BE49-F238E27FC236}">
              <a16:creationId xmlns:a16="http://schemas.microsoft.com/office/drawing/2014/main" id="{0F741133-1D4B-4FDE-B128-0D04020B30C6}"/>
            </a:ext>
          </a:extLst>
        </xdr:cNvPr>
        <xdr:cNvSpPr txBox="1"/>
      </xdr:nvSpPr>
      <xdr:spPr>
        <a:xfrm>
          <a:off x="9359411" y="7188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162424</xdr:rowOff>
    </xdr:from>
    <xdr:ext cx="534377" cy="259045"/>
    <xdr:sp macro="" textlink="">
      <xdr:nvSpPr>
        <xdr:cNvPr id="136" name="n_2mainValue【道路】&#10;一人当たり延長">
          <a:extLst>
            <a:ext uri="{FF2B5EF4-FFF2-40B4-BE49-F238E27FC236}">
              <a16:creationId xmlns:a16="http://schemas.microsoft.com/office/drawing/2014/main" id="{72E3BB3B-365E-44E1-9F8C-008039A921FC}"/>
            </a:ext>
          </a:extLst>
        </xdr:cNvPr>
        <xdr:cNvSpPr txBox="1"/>
      </xdr:nvSpPr>
      <xdr:spPr>
        <a:xfrm>
          <a:off x="8483111" y="719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161610</xdr:rowOff>
    </xdr:from>
    <xdr:ext cx="534377" cy="259045"/>
    <xdr:sp macro="" textlink="">
      <xdr:nvSpPr>
        <xdr:cNvPr id="137" name="n_3mainValue【道路】&#10;一人当たり延長">
          <a:extLst>
            <a:ext uri="{FF2B5EF4-FFF2-40B4-BE49-F238E27FC236}">
              <a16:creationId xmlns:a16="http://schemas.microsoft.com/office/drawing/2014/main" id="{F5907DF6-C5E9-4119-8CF2-8FAA55B60F00}"/>
            </a:ext>
          </a:extLst>
        </xdr:cNvPr>
        <xdr:cNvSpPr txBox="1"/>
      </xdr:nvSpPr>
      <xdr:spPr>
        <a:xfrm>
          <a:off x="7594111" y="7191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a:extLst>
            <a:ext uri="{FF2B5EF4-FFF2-40B4-BE49-F238E27FC236}">
              <a16:creationId xmlns:a16="http://schemas.microsoft.com/office/drawing/2014/main" id="{738A2A28-8D8D-433B-99D1-E49762535CD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a:extLst>
            <a:ext uri="{FF2B5EF4-FFF2-40B4-BE49-F238E27FC236}">
              <a16:creationId xmlns:a16="http://schemas.microsoft.com/office/drawing/2014/main" id="{31B0FC10-EE0F-4FDB-9713-F41231D5E2C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a:extLst>
            <a:ext uri="{FF2B5EF4-FFF2-40B4-BE49-F238E27FC236}">
              <a16:creationId xmlns:a16="http://schemas.microsoft.com/office/drawing/2014/main" id="{4AC1AA57-6B66-4AAB-AC8B-E091A20558E1}"/>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a:extLst>
            <a:ext uri="{FF2B5EF4-FFF2-40B4-BE49-F238E27FC236}">
              <a16:creationId xmlns:a16="http://schemas.microsoft.com/office/drawing/2014/main" id="{F314C504-3B9F-49FE-97D2-665CD15C2B3D}"/>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a:extLst>
            <a:ext uri="{FF2B5EF4-FFF2-40B4-BE49-F238E27FC236}">
              <a16:creationId xmlns:a16="http://schemas.microsoft.com/office/drawing/2014/main" id="{B1683CA0-0766-4F95-8C07-DBE93DAF5C0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a:extLst>
            <a:ext uri="{FF2B5EF4-FFF2-40B4-BE49-F238E27FC236}">
              <a16:creationId xmlns:a16="http://schemas.microsoft.com/office/drawing/2014/main" id="{FE57C418-2061-4F3E-9CF6-B9DDDB6B58E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a:extLst>
            <a:ext uri="{FF2B5EF4-FFF2-40B4-BE49-F238E27FC236}">
              <a16:creationId xmlns:a16="http://schemas.microsoft.com/office/drawing/2014/main" id="{415330D9-220A-449C-B94F-9ABAC9F2DC28}"/>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a:extLst>
            <a:ext uri="{FF2B5EF4-FFF2-40B4-BE49-F238E27FC236}">
              <a16:creationId xmlns:a16="http://schemas.microsoft.com/office/drawing/2014/main" id="{BCD3B230-4981-44D8-9374-F70F4D38DA9B}"/>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a:extLst>
            <a:ext uri="{FF2B5EF4-FFF2-40B4-BE49-F238E27FC236}">
              <a16:creationId xmlns:a16="http://schemas.microsoft.com/office/drawing/2014/main" id="{6E61DC70-4974-4877-9BA2-E3E6D0C0FDB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a:extLst>
            <a:ext uri="{FF2B5EF4-FFF2-40B4-BE49-F238E27FC236}">
              <a16:creationId xmlns:a16="http://schemas.microsoft.com/office/drawing/2014/main" id="{4BDE47FD-A334-4AC0-97FE-2DC8FE2B313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a:extLst>
            <a:ext uri="{FF2B5EF4-FFF2-40B4-BE49-F238E27FC236}">
              <a16:creationId xmlns:a16="http://schemas.microsoft.com/office/drawing/2014/main" id="{58B188D0-F1AC-441F-8178-DCD743064821}"/>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a:extLst>
            <a:ext uri="{FF2B5EF4-FFF2-40B4-BE49-F238E27FC236}">
              <a16:creationId xmlns:a16="http://schemas.microsoft.com/office/drawing/2014/main" id="{666A21C1-F4FE-4521-A62D-75FDF14F182C}"/>
            </a:ext>
          </a:extLst>
        </xdr:cNvPr>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a:extLst>
            <a:ext uri="{FF2B5EF4-FFF2-40B4-BE49-F238E27FC236}">
              <a16:creationId xmlns:a16="http://schemas.microsoft.com/office/drawing/2014/main" id="{D08C399D-07CF-4C9F-94A3-B04DBF87FC2D}"/>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a:extLst>
            <a:ext uri="{FF2B5EF4-FFF2-40B4-BE49-F238E27FC236}">
              <a16:creationId xmlns:a16="http://schemas.microsoft.com/office/drawing/2014/main" id="{3BFEA511-85CD-41CF-881F-F8ED4EA78B58}"/>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a:extLst>
            <a:ext uri="{FF2B5EF4-FFF2-40B4-BE49-F238E27FC236}">
              <a16:creationId xmlns:a16="http://schemas.microsoft.com/office/drawing/2014/main" id="{6C7E7773-F807-4516-8F66-A2EC46BADC1F}"/>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a:extLst>
            <a:ext uri="{FF2B5EF4-FFF2-40B4-BE49-F238E27FC236}">
              <a16:creationId xmlns:a16="http://schemas.microsoft.com/office/drawing/2014/main" id="{4E047D0E-3C20-41F3-8AC6-5FD72E62B966}"/>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a:extLst>
            <a:ext uri="{FF2B5EF4-FFF2-40B4-BE49-F238E27FC236}">
              <a16:creationId xmlns:a16="http://schemas.microsoft.com/office/drawing/2014/main" id="{1981BF43-2069-467C-A0AC-FC00504EDB84}"/>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a:extLst>
            <a:ext uri="{FF2B5EF4-FFF2-40B4-BE49-F238E27FC236}">
              <a16:creationId xmlns:a16="http://schemas.microsoft.com/office/drawing/2014/main" id="{32DFE7E7-09F3-4050-ABBE-089A39F73D12}"/>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a:extLst>
            <a:ext uri="{FF2B5EF4-FFF2-40B4-BE49-F238E27FC236}">
              <a16:creationId xmlns:a16="http://schemas.microsoft.com/office/drawing/2014/main" id="{415DD7C5-3650-42CF-AE25-74B9457D1C82}"/>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a:extLst>
            <a:ext uri="{FF2B5EF4-FFF2-40B4-BE49-F238E27FC236}">
              <a16:creationId xmlns:a16="http://schemas.microsoft.com/office/drawing/2014/main" id="{977A0C64-6AD1-4C19-8283-D1913D5E9FCA}"/>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a:extLst>
            <a:ext uri="{FF2B5EF4-FFF2-40B4-BE49-F238E27FC236}">
              <a16:creationId xmlns:a16="http://schemas.microsoft.com/office/drawing/2014/main" id="{F3F7EE51-644D-4AA5-8BDD-E1FC6165C58E}"/>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a:extLst>
            <a:ext uri="{FF2B5EF4-FFF2-40B4-BE49-F238E27FC236}">
              <a16:creationId xmlns:a16="http://schemas.microsoft.com/office/drawing/2014/main" id="{8733F100-A66A-4558-8E14-F3927C8CE901}"/>
            </a:ext>
          </a:extLst>
        </xdr:cNvPr>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a:extLst>
            <a:ext uri="{FF2B5EF4-FFF2-40B4-BE49-F238E27FC236}">
              <a16:creationId xmlns:a16="http://schemas.microsoft.com/office/drawing/2014/main" id="{A19FE8E2-B5C0-4E87-9ADD-70E346D1295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a:extLst>
            <a:ext uri="{FF2B5EF4-FFF2-40B4-BE49-F238E27FC236}">
              <a16:creationId xmlns:a16="http://schemas.microsoft.com/office/drawing/2014/main" id="{D014CD66-849A-4412-AFBD-A212E058D696}"/>
            </a:ext>
          </a:extLst>
        </xdr:cNvPr>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橋りょう・トンネル】&#10;有形固定資産減価償却率グラフ枠">
          <a:extLst>
            <a:ext uri="{FF2B5EF4-FFF2-40B4-BE49-F238E27FC236}">
              <a16:creationId xmlns:a16="http://schemas.microsoft.com/office/drawing/2014/main" id="{C09D537A-3DA5-431E-9150-3DA2FD72BFE1}"/>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130628</xdr:rowOff>
    </xdr:from>
    <xdr:to>
      <xdr:col>24</xdr:col>
      <xdr:colOff>62865</xdr:colOff>
      <xdr:row>64</xdr:row>
      <xdr:rowOff>102870</xdr:rowOff>
    </xdr:to>
    <xdr:cxnSp macro="">
      <xdr:nvCxnSpPr>
        <xdr:cNvPr id="163" name="直線コネクタ 162">
          <a:extLst>
            <a:ext uri="{FF2B5EF4-FFF2-40B4-BE49-F238E27FC236}">
              <a16:creationId xmlns:a16="http://schemas.microsoft.com/office/drawing/2014/main" id="{41E3F42B-1CE4-4789-9B9E-295B1401FF25}"/>
            </a:ext>
          </a:extLst>
        </xdr:cNvPr>
        <xdr:cNvCxnSpPr/>
      </xdr:nvCxnSpPr>
      <xdr:spPr>
        <a:xfrm flipV="1">
          <a:off x="4634865" y="9560378"/>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64" name="【橋りょう・トンネル】&#10;有形固定資産減価償却率最小値テキスト">
          <a:extLst>
            <a:ext uri="{FF2B5EF4-FFF2-40B4-BE49-F238E27FC236}">
              <a16:creationId xmlns:a16="http://schemas.microsoft.com/office/drawing/2014/main" id="{E3036C36-AAEF-4C0C-89BA-F0B73BD4D244}"/>
            </a:ext>
          </a:extLst>
        </xdr:cNvPr>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65" name="直線コネクタ 164">
          <a:extLst>
            <a:ext uri="{FF2B5EF4-FFF2-40B4-BE49-F238E27FC236}">
              <a16:creationId xmlns:a16="http://schemas.microsoft.com/office/drawing/2014/main" id="{C007628C-BE83-4B6A-8B17-805FB3C0B9EA}"/>
            </a:ext>
          </a:extLst>
        </xdr:cNvPr>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77305</xdr:rowOff>
    </xdr:from>
    <xdr:ext cx="405111" cy="259045"/>
    <xdr:sp macro="" textlink="">
      <xdr:nvSpPr>
        <xdr:cNvPr id="166" name="【橋りょう・トンネル】&#10;有形固定資産減価償却率最大値テキスト">
          <a:extLst>
            <a:ext uri="{FF2B5EF4-FFF2-40B4-BE49-F238E27FC236}">
              <a16:creationId xmlns:a16="http://schemas.microsoft.com/office/drawing/2014/main" id="{94D5917C-17DC-4A6B-A2B2-B041D64710D8}"/>
            </a:ext>
          </a:extLst>
        </xdr:cNvPr>
        <xdr:cNvSpPr txBox="1"/>
      </xdr:nvSpPr>
      <xdr:spPr>
        <a:xfrm>
          <a:off x="4673600" y="933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130628</xdr:rowOff>
    </xdr:from>
    <xdr:to>
      <xdr:col>24</xdr:col>
      <xdr:colOff>152400</xdr:colOff>
      <xdr:row>55</xdr:row>
      <xdr:rowOff>130628</xdr:rowOff>
    </xdr:to>
    <xdr:cxnSp macro="">
      <xdr:nvCxnSpPr>
        <xdr:cNvPr id="167" name="直線コネクタ 166">
          <a:extLst>
            <a:ext uri="{FF2B5EF4-FFF2-40B4-BE49-F238E27FC236}">
              <a16:creationId xmlns:a16="http://schemas.microsoft.com/office/drawing/2014/main" id="{88B82BB9-C0D2-4485-891D-156597254A44}"/>
            </a:ext>
          </a:extLst>
        </xdr:cNvPr>
        <xdr:cNvCxnSpPr/>
      </xdr:nvCxnSpPr>
      <xdr:spPr>
        <a:xfrm>
          <a:off x="4546600" y="956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113773</xdr:rowOff>
    </xdr:from>
    <xdr:ext cx="405111" cy="259045"/>
    <xdr:sp macro="" textlink="">
      <xdr:nvSpPr>
        <xdr:cNvPr id="168" name="【橋りょう・トンネル】&#10;有形固定資産減価償却率平均値テキスト">
          <a:extLst>
            <a:ext uri="{FF2B5EF4-FFF2-40B4-BE49-F238E27FC236}">
              <a16:creationId xmlns:a16="http://schemas.microsoft.com/office/drawing/2014/main" id="{238B5F01-6C84-4F19-8E81-8E9FD4DC8538}"/>
            </a:ext>
          </a:extLst>
        </xdr:cNvPr>
        <xdr:cNvSpPr txBox="1"/>
      </xdr:nvSpPr>
      <xdr:spPr>
        <a:xfrm>
          <a:off x="4673600" y="1005787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135346</xdr:rowOff>
    </xdr:from>
    <xdr:to>
      <xdr:col>24</xdr:col>
      <xdr:colOff>114300</xdr:colOff>
      <xdr:row>59</xdr:row>
      <xdr:rowOff>65496</xdr:rowOff>
    </xdr:to>
    <xdr:sp macro="" textlink="">
      <xdr:nvSpPr>
        <xdr:cNvPr id="169" name="フローチャート: 判断 168">
          <a:extLst>
            <a:ext uri="{FF2B5EF4-FFF2-40B4-BE49-F238E27FC236}">
              <a16:creationId xmlns:a16="http://schemas.microsoft.com/office/drawing/2014/main" id="{B9FA0CEB-51B6-4FAA-8CFF-8C2C69C1BF48}"/>
            </a:ext>
          </a:extLst>
        </xdr:cNvPr>
        <xdr:cNvSpPr/>
      </xdr:nvSpPr>
      <xdr:spPr>
        <a:xfrm>
          <a:off x="4584700" y="10079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150041</xdr:rowOff>
    </xdr:from>
    <xdr:to>
      <xdr:col>20</xdr:col>
      <xdr:colOff>38100</xdr:colOff>
      <xdr:row>59</xdr:row>
      <xdr:rowOff>80191</xdr:rowOff>
    </xdr:to>
    <xdr:sp macro="" textlink="">
      <xdr:nvSpPr>
        <xdr:cNvPr id="170" name="フローチャート: 判断 169">
          <a:extLst>
            <a:ext uri="{FF2B5EF4-FFF2-40B4-BE49-F238E27FC236}">
              <a16:creationId xmlns:a16="http://schemas.microsoft.com/office/drawing/2014/main" id="{985E05C2-5718-4A63-85CD-6A975C0624E5}"/>
            </a:ext>
          </a:extLst>
        </xdr:cNvPr>
        <xdr:cNvSpPr/>
      </xdr:nvSpPr>
      <xdr:spPr>
        <a:xfrm>
          <a:off x="3746500" y="1009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3084</xdr:rowOff>
    </xdr:from>
    <xdr:to>
      <xdr:col>15</xdr:col>
      <xdr:colOff>101600</xdr:colOff>
      <xdr:row>59</xdr:row>
      <xdr:rowOff>104684</xdr:rowOff>
    </xdr:to>
    <xdr:sp macro="" textlink="">
      <xdr:nvSpPr>
        <xdr:cNvPr id="171" name="フローチャート: 判断 170">
          <a:extLst>
            <a:ext uri="{FF2B5EF4-FFF2-40B4-BE49-F238E27FC236}">
              <a16:creationId xmlns:a16="http://schemas.microsoft.com/office/drawing/2014/main" id="{8FF92A1B-67A7-45E5-BA05-60F4423833E5}"/>
            </a:ext>
          </a:extLst>
        </xdr:cNvPr>
        <xdr:cNvSpPr/>
      </xdr:nvSpPr>
      <xdr:spPr>
        <a:xfrm>
          <a:off x="2857500" y="10118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146776</xdr:rowOff>
    </xdr:from>
    <xdr:to>
      <xdr:col>10</xdr:col>
      <xdr:colOff>165100</xdr:colOff>
      <xdr:row>59</xdr:row>
      <xdr:rowOff>76926</xdr:rowOff>
    </xdr:to>
    <xdr:sp macro="" textlink="">
      <xdr:nvSpPr>
        <xdr:cNvPr id="172" name="フローチャート: 判断 171">
          <a:extLst>
            <a:ext uri="{FF2B5EF4-FFF2-40B4-BE49-F238E27FC236}">
              <a16:creationId xmlns:a16="http://schemas.microsoft.com/office/drawing/2014/main" id="{0DB58E3B-1361-4B70-AB7D-6B0B54DC8F35}"/>
            </a:ext>
          </a:extLst>
        </xdr:cNvPr>
        <xdr:cNvSpPr/>
      </xdr:nvSpPr>
      <xdr:spPr>
        <a:xfrm>
          <a:off x="1968500" y="1009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6AF69F37-0070-488E-9EBA-F113D361A8A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E9802CB8-F16A-43BF-8A70-F1497672DF06}"/>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E7BC2382-2344-4777-920C-12493DEAB95B}"/>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DEC21D5-02BD-4DA1-9D00-F60DD2A3D5E2}"/>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83A4492B-D3BB-4ECA-B1CC-A1FDC1B7BF24}"/>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135346</xdr:rowOff>
    </xdr:from>
    <xdr:to>
      <xdr:col>24</xdr:col>
      <xdr:colOff>114300</xdr:colOff>
      <xdr:row>58</xdr:row>
      <xdr:rowOff>65496</xdr:rowOff>
    </xdr:to>
    <xdr:sp macro="" textlink="">
      <xdr:nvSpPr>
        <xdr:cNvPr id="178" name="楕円 177">
          <a:extLst>
            <a:ext uri="{FF2B5EF4-FFF2-40B4-BE49-F238E27FC236}">
              <a16:creationId xmlns:a16="http://schemas.microsoft.com/office/drawing/2014/main" id="{43E9603E-8EE9-4A91-A660-30C257D6F529}"/>
            </a:ext>
          </a:extLst>
        </xdr:cNvPr>
        <xdr:cNvSpPr/>
      </xdr:nvSpPr>
      <xdr:spPr>
        <a:xfrm>
          <a:off x="4584700" y="990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158223</xdr:rowOff>
    </xdr:from>
    <xdr:ext cx="405111" cy="259045"/>
    <xdr:sp macro="" textlink="">
      <xdr:nvSpPr>
        <xdr:cNvPr id="179" name="【橋りょう・トンネル】&#10;有形固定資産減価償却率該当値テキスト">
          <a:extLst>
            <a:ext uri="{FF2B5EF4-FFF2-40B4-BE49-F238E27FC236}">
              <a16:creationId xmlns:a16="http://schemas.microsoft.com/office/drawing/2014/main" id="{9AAFD6EC-AFDE-475E-A56F-7C260AA3E5AD}"/>
            </a:ext>
          </a:extLst>
        </xdr:cNvPr>
        <xdr:cNvSpPr txBox="1"/>
      </xdr:nvSpPr>
      <xdr:spPr>
        <a:xfrm>
          <a:off x="4673600" y="975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154940</xdr:rowOff>
    </xdr:from>
    <xdr:to>
      <xdr:col>20</xdr:col>
      <xdr:colOff>38100</xdr:colOff>
      <xdr:row>58</xdr:row>
      <xdr:rowOff>85090</xdr:rowOff>
    </xdr:to>
    <xdr:sp macro="" textlink="">
      <xdr:nvSpPr>
        <xdr:cNvPr id="180" name="楕円 179">
          <a:extLst>
            <a:ext uri="{FF2B5EF4-FFF2-40B4-BE49-F238E27FC236}">
              <a16:creationId xmlns:a16="http://schemas.microsoft.com/office/drawing/2014/main" id="{6601D5B9-A5F6-464C-ADF6-37A276376331}"/>
            </a:ext>
          </a:extLst>
        </xdr:cNvPr>
        <xdr:cNvSpPr/>
      </xdr:nvSpPr>
      <xdr:spPr>
        <a:xfrm>
          <a:off x="3746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14696</xdr:rowOff>
    </xdr:from>
    <xdr:to>
      <xdr:col>24</xdr:col>
      <xdr:colOff>63500</xdr:colOff>
      <xdr:row>58</xdr:row>
      <xdr:rowOff>34290</xdr:rowOff>
    </xdr:to>
    <xdr:cxnSp macro="">
      <xdr:nvCxnSpPr>
        <xdr:cNvPr id="181" name="直線コネクタ 180">
          <a:extLst>
            <a:ext uri="{FF2B5EF4-FFF2-40B4-BE49-F238E27FC236}">
              <a16:creationId xmlns:a16="http://schemas.microsoft.com/office/drawing/2014/main" id="{EFD9491E-C6DF-4B75-BEB5-D9F0FC042335}"/>
            </a:ext>
          </a:extLst>
        </xdr:cNvPr>
        <xdr:cNvCxnSpPr/>
      </xdr:nvCxnSpPr>
      <xdr:spPr>
        <a:xfrm flipV="1">
          <a:off x="3797300" y="9958796"/>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4717</xdr:rowOff>
    </xdr:from>
    <xdr:to>
      <xdr:col>15</xdr:col>
      <xdr:colOff>101600</xdr:colOff>
      <xdr:row>58</xdr:row>
      <xdr:rowOff>106317</xdr:rowOff>
    </xdr:to>
    <xdr:sp macro="" textlink="">
      <xdr:nvSpPr>
        <xdr:cNvPr id="182" name="楕円 181">
          <a:extLst>
            <a:ext uri="{FF2B5EF4-FFF2-40B4-BE49-F238E27FC236}">
              <a16:creationId xmlns:a16="http://schemas.microsoft.com/office/drawing/2014/main" id="{CF56EBBB-DE98-428E-9D06-5C3B58D6AC57}"/>
            </a:ext>
          </a:extLst>
        </xdr:cNvPr>
        <xdr:cNvSpPr/>
      </xdr:nvSpPr>
      <xdr:spPr>
        <a:xfrm>
          <a:off x="2857500" y="9948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34290</xdr:rowOff>
    </xdr:from>
    <xdr:to>
      <xdr:col>19</xdr:col>
      <xdr:colOff>177800</xdr:colOff>
      <xdr:row>58</xdr:row>
      <xdr:rowOff>55517</xdr:rowOff>
    </xdr:to>
    <xdr:cxnSp macro="">
      <xdr:nvCxnSpPr>
        <xdr:cNvPr id="183" name="直線コネクタ 182">
          <a:extLst>
            <a:ext uri="{FF2B5EF4-FFF2-40B4-BE49-F238E27FC236}">
              <a16:creationId xmlns:a16="http://schemas.microsoft.com/office/drawing/2014/main" id="{A9B9505E-866A-451F-832D-E1D1F0D33B6D}"/>
            </a:ext>
          </a:extLst>
        </xdr:cNvPr>
        <xdr:cNvCxnSpPr/>
      </xdr:nvCxnSpPr>
      <xdr:spPr>
        <a:xfrm flipV="1">
          <a:off x="2908300" y="997839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25944</xdr:rowOff>
    </xdr:from>
    <xdr:to>
      <xdr:col>10</xdr:col>
      <xdr:colOff>165100</xdr:colOff>
      <xdr:row>58</xdr:row>
      <xdr:rowOff>127544</xdr:rowOff>
    </xdr:to>
    <xdr:sp macro="" textlink="">
      <xdr:nvSpPr>
        <xdr:cNvPr id="184" name="楕円 183">
          <a:extLst>
            <a:ext uri="{FF2B5EF4-FFF2-40B4-BE49-F238E27FC236}">
              <a16:creationId xmlns:a16="http://schemas.microsoft.com/office/drawing/2014/main" id="{3CCE95A3-ADA6-420F-A247-410CEC19B8C8}"/>
            </a:ext>
          </a:extLst>
        </xdr:cNvPr>
        <xdr:cNvSpPr/>
      </xdr:nvSpPr>
      <xdr:spPr>
        <a:xfrm>
          <a:off x="1968500" y="997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55517</xdr:rowOff>
    </xdr:from>
    <xdr:to>
      <xdr:col>15</xdr:col>
      <xdr:colOff>50800</xdr:colOff>
      <xdr:row>58</xdr:row>
      <xdr:rowOff>76744</xdr:rowOff>
    </xdr:to>
    <xdr:cxnSp macro="">
      <xdr:nvCxnSpPr>
        <xdr:cNvPr id="185" name="直線コネクタ 184">
          <a:extLst>
            <a:ext uri="{FF2B5EF4-FFF2-40B4-BE49-F238E27FC236}">
              <a16:creationId xmlns:a16="http://schemas.microsoft.com/office/drawing/2014/main" id="{6B793575-B791-4A6E-BBEA-0CFEDA6AF7D3}"/>
            </a:ext>
          </a:extLst>
        </xdr:cNvPr>
        <xdr:cNvCxnSpPr/>
      </xdr:nvCxnSpPr>
      <xdr:spPr>
        <a:xfrm flipV="1">
          <a:off x="2019300" y="9999617"/>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71318</xdr:rowOff>
    </xdr:from>
    <xdr:ext cx="405111" cy="259045"/>
    <xdr:sp macro="" textlink="">
      <xdr:nvSpPr>
        <xdr:cNvPr id="186" name="n_1aveValue【橋りょう・トンネル】&#10;有形固定資産減価償却率">
          <a:extLst>
            <a:ext uri="{FF2B5EF4-FFF2-40B4-BE49-F238E27FC236}">
              <a16:creationId xmlns:a16="http://schemas.microsoft.com/office/drawing/2014/main" id="{4CB52C86-6B08-4E48-9389-68942790919B}"/>
            </a:ext>
          </a:extLst>
        </xdr:cNvPr>
        <xdr:cNvSpPr txBox="1"/>
      </xdr:nvSpPr>
      <xdr:spPr>
        <a:xfrm>
          <a:off x="3582044" y="101868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95811</xdr:rowOff>
    </xdr:from>
    <xdr:ext cx="405111" cy="259045"/>
    <xdr:sp macro="" textlink="">
      <xdr:nvSpPr>
        <xdr:cNvPr id="187" name="n_2aveValue【橋りょう・トンネル】&#10;有形固定資産減価償却率">
          <a:extLst>
            <a:ext uri="{FF2B5EF4-FFF2-40B4-BE49-F238E27FC236}">
              <a16:creationId xmlns:a16="http://schemas.microsoft.com/office/drawing/2014/main" id="{1F49A7B7-21F4-4755-8E6A-9E1259BB0F9C}"/>
            </a:ext>
          </a:extLst>
        </xdr:cNvPr>
        <xdr:cNvSpPr txBox="1"/>
      </xdr:nvSpPr>
      <xdr:spPr>
        <a:xfrm>
          <a:off x="2705744" y="102113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68053</xdr:rowOff>
    </xdr:from>
    <xdr:ext cx="405111" cy="259045"/>
    <xdr:sp macro="" textlink="">
      <xdr:nvSpPr>
        <xdr:cNvPr id="188" name="n_3aveValue【橋りょう・トンネル】&#10;有形固定資産減価償却率">
          <a:extLst>
            <a:ext uri="{FF2B5EF4-FFF2-40B4-BE49-F238E27FC236}">
              <a16:creationId xmlns:a16="http://schemas.microsoft.com/office/drawing/2014/main" id="{C0A7331C-36FD-4823-B634-0B22F162D1E5}"/>
            </a:ext>
          </a:extLst>
        </xdr:cNvPr>
        <xdr:cNvSpPr txBox="1"/>
      </xdr:nvSpPr>
      <xdr:spPr>
        <a:xfrm>
          <a:off x="1816744" y="10183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101617</xdr:rowOff>
    </xdr:from>
    <xdr:ext cx="405111" cy="259045"/>
    <xdr:sp macro="" textlink="">
      <xdr:nvSpPr>
        <xdr:cNvPr id="189" name="n_1mainValue【橋りょう・トンネル】&#10;有形固定資産減価償却率">
          <a:extLst>
            <a:ext uri="{FF2B5EF4-FFF2-40B4-BE49-F238E27FC236}">
              <a16:creationId xmlns:a16="http://schemas.microsoft.com/office/drawing/2014/main" id="{2B690134-59E2-400D-80C9-69A4C48FE2A1}"/>
            </a:ext>
          </a:extLst>
        </xdr:cNvPr>
        <xdr:cNvSpPr txBox="1"/>
      </xdr:nvSpPr>
      <xdr:spPr>
        <a:xfrm>
          <a:off x="35820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122844</xdr:rowOff>
    </xdr:from>
    <xdr:ext cx="405111" cy="259045"/>
    <xdr:sp macro="" textlink="">
      <xdr:nvSpPr>
        <xdr:cNvPr id="190" name="n_2mainValue【橋りょう・トンネル】&#10;有形固定資産減価償却率">
          <a:extLst>
            <a:ext uri="{FF2B5EF4-FFF2-40B4-BE49-F238E27FC236}">
              <a16:creationId xmlns:a16="http://schemas.microsoft.com/office/drawing/2014/main" id="{C7434B52-2B93-476F-9B24-2232EDB26018}"/>
            </a:ext>
          </a:extLst>
        </xdr:cNvPr>
        <xdr:cNvSpPr txBox="1"/>
      </xdr:nvSpPr>
      <xdr:spPr>
        <a:xfrm>
          <a:off x="2705744" y="97240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144071</xdr:rowOff>
    </xdr:from>
    <xdr:ext cx="405111" cy="259045"/>
    <xdr:sp macro="" textlink="">
      <xdr:nvSpPr>
        <xdr:cNvPr id="191" name="n_3mainValue【橋りょう・トンネル】&#10;有形固定資産減価償却率">
          <a:extLst>
            <a:ext uri="{FF2B5EF4-FFF2-40B4-BE49-F238E27FC236}">
              <a16:creationId xmlns:a16="http://schemas.microsoft.com/office/drawing/2014/main" id="{8272228E-106A-44CB-95CD-7B598C7C241E}"/>
            </a:ext>
          </a:extLst>
        </xdr:cNvPr>
        <xdr:cNvSpPr txBox="1"/>
      </xdr:nvSpPr>
      <xdr:spPr>
        <a:xfrm>
          <a:off x="1816744" y="9745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a:extLst>
            <a:ext uri="{FF2B5EF4-FFF2-40B4-BE49-F238E27FC236}">
              <a16:creationId xmlns:a16="http://schemas.microsoft.com/office/drawing/2014/main" id="{E5CA3643-3910-4091-8CE4-EBA87F0A5A3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a:extLst>
            <a:ext uri="{FF2B5EF4-FFF2-40B4-BE49-F238E27FC236}">
              <a16:creationId xmlns:a16="http://schemas.microsoft.com/office/drawing/2014/main" id="{A9D72981-ECA7-4F8F-84F3-037AA98A27A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a:extLst>
            <a:ext uri="{FF2B5EF4-FFF2-40B4-BE49-F238E27FC236}">
              <a16:creationId xmlns:a16="http://schemas.microsoft.com/office/drawing/2014/main" id="{C1508720-CD26-4148-8D8E-2661D0D644BA}"/>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a:extLst>
            <a:ext uri="{FF2B5EF4-FFF2-40B4-BE49-F238E27FC236}">
              <a16:creationId xmlns:a16="http://schemas.microsoft.com/office/drawing/2014/main" id="{6A45BDA9-1425-4F61-A746-0A86F7C4602A}"/>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a:extLst>
            <a:ext uri="{FF2B5EF4-FFF2-40B4-BE49-F238E27FC236}">
              <a16:creationId xmlns:a16="http://schemas.microsoft.com/office/drawing/2014/main" id="{2693133D-C44E-446E-969F-E1D0CB3DAD6A}"/>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a:extLst>
            <a:ext uri="{FF2B5EF4-FFF2-40B4-BE49-F238E27FC236}">
              <a16:creationId xmlns:a16="http://schemas.microsoft.com/office/drawing/2014/main" id="{DA2FBCD9-D607-4316-8A5C-72DC8CFE697D}"/>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a:extLst>
            <a:ext uri="{FF2B5EF4-FFF2-40B4-BE49-F238E27FC236}">
              <a16:creationId xmlns:a16="http://schemas.microsoft.com/office/drawing/2014/main" id="{56ABCBDD-4554-4833-AF84-E6D67E8D954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a:extLst>
            <a:ext uri="{FF2B5EF4-FFF2-40B4-BE49-F238E27FC236}">
              <a16:creationId xmlns:a16="http://schemas.microsoft.com/office/drawing/2014/main" id="{D1F01EFB-7B78-4E6B-B35B-59C85A22A42F}"/>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a:extLst>
            <a:ext uri="{FF2B5EF4-FFF2-40B4-BE49-F238E27FC236}">
              <a16:creationId xmlns:a16="http://schemas.microsoft.com/office/drawing/2014/main" id="{BD04AD41-EE99-4B35-BFD6-2283B9430C79}"/>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a:extLst>
            <a:ext uri="{FF2B5EF4-FFF2-40B4-BE49-F238E27FC236}">
              <a16:creationId xmlns:a16="http://schemas.microsoft.com/office/drawing/2014/main" id="{31A35F67-934D-4056-A587-8E428F77E632}"/>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2" name="直線コネクタ 201">
          <a:extLst>
            <a:ext uri="{FF2B5EF4-FFF2-40B4-BE49-F238E27FC236}">
              <a16:creationId xmlns:a16="http://schemas.microsoft.com/office/drawing/2014/main" id="{0B9A7C4C-3CAE-4CF5-9971-F749B8B02865}"/>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03" name="テキスト ボックス 202">
          <a:extLst>
            <a:ext uri="{FF2B5EF4-FFF2-40B4-BE49-F238E27FC236}">
              <a16:creationId xmlns:a16="http://schemas.microsoft.com/office/drawing/2014/main" id="{57131202-E4A3-4761-8E66-A33328B1B683}"/>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4" name="直線コネクタ 203">
          <a:extLst>
            <a:ext uri="{FF2B5EF4-FFF2-40B4-BE49-F238E27FC236}">
              <a16:creationId xmlns:a16="http://schemas.microsoft.com/office/drawing/2014/main" id="{1B82F57D-6A02-4D04-A05E-6CB4C215489D}"/>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60</xdr:row>
      <xdr:rowOff>86377</xdr:rowOff>
    </xdr:from>
    <xdr:ext cx="685572" cy="259045"/>
    <xdr:sp macro="" textlink="">
      <xdr:nvSpPr>
        <xdr:cNvPr id="205" name="テキスト ボックス 204">
          <a:extLst>
            <a:ext uri="{FF2B5EF4-FFF2-40B4-BE49-F238E27FC236}">
              <a16:creationId xmlns:a16="http://schemas.microsoft.com/office/drawing/2014/main" id="{DCC59A6A-EF3C-4F0A-B708-C67E5F422E95}"/>
            </a:ext>
          </a:extLst>
        </xdr:cNvPr>
        <xdr:cNvSpPr txBox="1"/>
      </xdr:nvSpPr>
      <xdr:spPr>
        <a:xfrm>
          <a:off x="5918428" y="1037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6" name="直線コネクタ 205">
          <a:extLst>
            <a:ext uri="{FF2B5EF4-FFF2-40B4-BE49-F238E27FC236}">
              <a16:creationId xmlns:a16="http://schemas.microsoft.com/office/drawing/2014/main" id="{041DA2D3-AF5D-47CF-9AE3-E00A2B444F92}"/>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57</xdr:row>
      <xdr:rowOff>143527</xdr:rowOff>
    </xdr:from>
    <xdr:ext cx="685572" cy="259045"/>
    <xdr:sp macro="" textlink="">
      <xdr:nvSpPr>
        <xdr:cNvPr id="207" name="テキスト ボックス 206">
          <a:extLst>
            <a:ext uri="{FF2B5EF4-FFF2-40B4-BE49-F238E27FC236}">
              <a16:creationId xmlns:a16="http://schemas.microsoft.com/office/drawing/2014/main" id="{B8E605E5-0E49-481E-9471-A79DEE021641}"/>
            </a:ext>
          </a:extLst>
        </xdr:cNvPr>
        <xdr:cNvSpPr txBox="1"/>
      </xdr:nvSpPr>
      <xdr:spPr>
        <a:xfrm>
          <a:off x="5918428" y="991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8" name="直線コネクタ 207">
          <a:extLst>
            <a:ext uri="{FF2B5EF4-FFF2-40B4-BE49-F238E27FC236}">
              <a16:creationId xmlns:a16="http://schemas.microsoft.com/office/drawing/2014/main" id="{882BB7CA-3EC5-4458-BA6C-37020D9BEB91}"/>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29227</xdr:rowOff>
    </xdr:from>
    <xdr:ext cx="685572" cy="259045"/>
    <xdr:sp macro="" textlink="">
      <xdr:nvSpPr>
        <xdr:cNvPr id="209" name="テキスト ボックス 208">
          <a:extLst>
            <a:ext uri="{FF2B5EF4-FFF2-40B4-BE49-F238E27FC236}">
              <a16:creationId xmlns:a16="http://schemas.microsoft.com/office/drawing/2014/main" id="{50B75CFE-A6B7-4711-B59D-B742226559CD}"/>
            </a:ext>
          </a:extLst>
        </xdr:cNvPr>
        <xdr:cNvSpPr txBox="1"/>
      </xdr:nvSpPr>
      <xdr:spPr>
        <a:xfrm>
          <a:off x="5918428" y="945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0" name="直線コネクタ 209">
          <a:extLst>
            <a:ext uri="{FF2B5EF4-FFF2-40B4-BE49-F238E27FC236}">
              <a16:creationId xmlns:a16="http://schemas.microsoft.com/office/drawing/2014/main" id="{4CD41729-0120-4BC5-9329-3137C3E0BC3D}"/>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1" name="テキスト ボックス 210">
          <a:extLst>
            <a:ext uri="{FF2B5EF4-FFF2-40B4-BE49-F238E27FC236}">
              <a16:creationId xmlns:a16="http://schemas.microsoft.com/office/drawing/2014/main" id="{D7AFBA5B-D28F-43BD-8005-C8D2F0B24986}"/>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2" name="【橋りょう・トンネル】&#10;一人当たり有形固定資産（償却資産）額グラフ枠">
          <a:extLst>
            <a:ext uri="{FF2B5EF4-FFF2-40B4-BE49-F238E27FC236}">
              <a16:creationId xmlns:a16="http://schemas.microsoft.com/office/drawing/2014/main" id="{1DC9290A-FCFD-4136-A86E-E1368CCF3EF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103377</xdr:rowOff>
    </xdr:from>
    <xdr:to>
      <xdr:col>54</xdr:col>
      <xdr:colOff>189865</xdr:colOff>
      <xdr:row>63</xdr:row>
      <xdr:rowOff>170041</xdr:rowOff>
    </xdr:to>
    <xdr:cxnSp macro="">
      <xdr:nvCxnSpPr>
        <xdr:cNvPr id="213" name="直線コネクタ 212">
          <a:extLst>
            <a:ext uri="{FF2B5EF4-FFF2-40B4-BE49-F238E27FC236}">
              <a16:creationId xmlns:a16="http://schemas.microsoft.com/office/drawing/2014/main" id="{28710DAF-471B-44F9-88E2-6D577A0A448A}"/>
            </a:ext>
          </a:extLst>
        </xdr:cNvPr>
        <xdr:cNvCxnSpPr/>
      </xdr:nvCxnSpPr>
      <xdr:spPr>
        <a:xfrm flipV="1">
          <a:off x="10476865" y="9704577"/>
          <a:ext cx="0" cy="12668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2418</xdr:rowOff>
    </xdr:from>
    <xdr:ext cx="469744" cy="259045"/>
    <xdr:sp macro="" textlink="">
      <xdr:nvSpPr>
        <xdr:cNvPr id="214" name="【橋りょう・トンネル】&#10;一人当たり有形固定資産（償却資産）額最小値テキスト">
          <a:extLst>
            <a:ext uri="{FF2B5EF4-FFF2-40B4-BE49-F238E27FC236}">
              <a16:creationId xmlns:a16="http://schemas.microsoft.com/office/drawing/2014/main" id="{703C4BA4-648C-4495-9F43-FC480AE31214}"/>
            </a:ext>
          </a:extLst>
        </xdr:cNvPr>
        <xdr:cNvSpPr txBox="1"/>
      </xdr:nvSpPr>
      <xdr:spPr>
        <a:xfrm>
          <a:off x="10515600" y="10975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170041</xdr:rowOff>
    </xdr:from>
    <xdr:to>
      <xdr:col>55</xdr:col>
      <xdr:colOff>88900</xdr:colOff>
      <xdr:row>63</xdr:row>
      <xdr:rowOff>170041</xdr:rowOff>
    </xdr:to>
    <xdr:cxnSp macro="">
      <xdr:nvCxnSpPr>
        <xdr:cNvPr id="215" name="直線コネクタ 214">
          <a:extLst>
            <a:ext uri="{FF2B5EF4-FFF2-40B4-BE49-F238E27FC236}">
              <a16:creationId xmlns:a16="http://schemas.microsoft.com/office/drawing/2014/main" id="{6D067583-D0BC-4745-A21C-0F93D05BD972}"/>
            </a:ext>
          </a:extLst>
        </xdr:cNvPr>
        <xdr:cNvCxnSpPr/>
      </xdr:nvCxnSpPr>
      <xdr:spPr>
        <a:xfrm>
          <a:off x="10388600" y="10971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50054</xdr:rowOff>
    </xdr:from>
    <xdr:ext cx="690189" cy="259045"/>
    <xdr:sp macro="" textlink="">
      <xdr:nvSpPr>
        <xdr:cNvPr id="216" name="【橋りょう・トンネル】&#10;一人当たり有形固定資産（償却資産）額最大値テキスト">
          <a:extLst>
            <a:ext uri="{FF2B5EF4-FFF2-40B4-BE49-F238E27FC236}">
              <a16:creationId xmlns:a16="http://schemas.microsoft.com/office/drawing/2014/main" id="{0A1124F0-CF77-4CB9-B2BF-FBA6A97F0BEE}"/>
            </a:ext>
          </a:extLst>
        </xdr:cNvPr>
        <xdr:cNvSpPr txBox="1"/>
      </xdr:nvSpPr>
      <xdr:spPr>
        <a:xfrm>
          <a:off x="10515600" y="9479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5,547,782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103377</xdr:rowOff>
    </xdr:from>
    <xdr:to>
      <xdr:col>55</xdr:col>
      <xdr:colOff>88900</xdr:colOff>
      <xdr:row>56</xdr:row>
      <xdr:rowOff>103377</xdr:rowOff>
    </xdr:to>
    <xdr:cxnSp macro="">
      <xdr:nvCxnSpPr>
        <xdr:cNvPr id="217" name="直線コネクタ 216">
          <a:extLst>
            <a:ext uri="{FF2B5EF4-FFF2-40B4-BE49-F238E27FC236}">
              <a16:creationId xmlns:a16="http://schemas.microsoft.com/office/drawing/2014/main" id="{2EC3F587-5EC4-4C81-823A-791B351CD357}"/>
            </a:ext>
          </a:extLst>
        </xdr:cNvPr>
        <xdr:cNvCxnSpPr/>
      </xdr:nvCxnSpPr>
      <xdr:spPr>
        <a:xfrm>
          <a:off x="10388600" y="9704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71041</xdr:rowOff>
    </xdr:from>
    <xdr:ext cx="690189" cy="259045"/>
    <xdr:sp macro="" textlink="">
      <xdr:nvSpPr>
        <xdr:cNvPr id="218" name="【橋りょう・トンネル】&#10;一人当たり有形固定資産（償却資産）額平均値テキスト">
          <a:extLst>
            <a:ext uri="{FF2B5EF4-FFF2-40B4-BE49-F238E27FC236}">
              <a16:creationId xmlns:a16="http://schemas.microsoft.com/office/drawing/2014/main" id="{59DA5A26-EB55-4AF4-BF44-EF0559DABE43}"/>
            </a:ext>
          </a:extLst>
        </xdr:cNvPr>
        <xdr:cNvSpPr txBox="1"/>
      </xdr:nvSpPr>
      <xdr:spPr>
        <a:xfrm>
          <a:off x="10515600" y="1052949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1,067,087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48164</xdr:rowOff>
    </xdr:from>
    <xdr:to>
      <xdr:col>55</xdr:col>
      <xdr:colOff>50800</xdr:colOff>
      <xdr:row>62</xdr:row>
      <xdr:rowOff>149764</xdr:rowOff>
    </xdr:to>
    <xdr:sp macro="" textlink="">
      <xdr:nvSpPr>
        <xdr:cNvPr id="219" name="フローチャート: 判断 218">
          <a:extLst>
            <a:ext uri="{FF2B5EF4-FFF2-40B4-BE49-F238E27FC236}">
              <a16:creationId xmlns:a16="http://schemas.microsoft.com/office/drawing/2014/main" id="{E0ABB5C9-D559-4F11-BD70-C6D558383F0A}"/>
            </a:ext>
          </a:extLst>
        </xdr:cNvPr>
        <xdr:cNvSpPr/>
      </xdr:nvSpPr>
      <xdr:spPr>
        <a:xfrm>
          <a:off x="10426700" y="10678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59434</xdr:rowOff>
    </xdr:from>
    <xdr:to>
      <xdr:col>50</xdr:col>
      <xdr:colOff>165100</xdr:colOff>
      <xdr:row>62</xdr:row>
      <xdr:rowOff>161034</xdr:rowOff>
    </xdr:to>
    <xdr:sp macro="" textlink="">
      <xdr:nvSpPr>
        <xdr:cNvPr id="220" name="フローチャート: 判断 219">
          <a:extLst>
            <a:ext uri="{FF2B5EF4-FFF2-40B4-BE49-F238E27FC236}">
              <a16:creationId xmlns:a16="http://schemas.microsoft.com/office/drawing/2014/main" id="{326C26A7-6AAA-4875-95DD-C4185D5EFE56}"/>
            </a:ext>
          </a:extLst>
        </xdr:cNvPr>
        <xdr:cNvSpPr/>
      </xdr:nvSpPr>
      <xdr:spPr>
        <a:xfrm>
          <a:off x="9588500" y="10689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54958</xdr:rowOff>
    </xdr:from>
    <xdr:to>
      <xdr:col>46</xdr:col>
      <xdr:colOff>38100</xdr:colOff>
      <xdr:row>62</xdr:row>
      <xdr:rowOff>156558</xdr:rowOff>
    </xdr:to>
    <xdr:sp macro="" textlink="">
      <xdr:nvSpPr>
        <xdr:cNvPr id="221" name="フローチャート: 判断 220">
          <a:extLst>
            <a:ext uri="{FF2B5EF4-FFF2-40B4-BE49-F238E27FC236}">
              <a16:creationId xmlns:a16="http://schemas.microsoft.com/office/drawing/2014/main" id="{72ED335E-FED0-4AC4-B4CA-14818466A78B}"/>
            </a:ext>
          </a:extLst>
        </xdr:cNvPr>
        <xdr:cNvSpPr/>
      </xdr:nvSpPr>
      <xdr:spPr>
        <a:xfrm>
          <a:off x="8699500" y="10684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159848</xdr:rowOff>
    </xdr:from>
    <xdr:to>
      <xdr:col>41</xdr:col>
      <xdr:colOff>101600</xdr:colOff>
      <xdr:row>62</xdr:row>
      <xdr:rowOff>89998</xdr:rowOff>
    </xdr:to>
    <xdr:sp macro="" textlink="">
      <xdr:nvSpPr>
        <xdr:cNvPr id="222" name="フローチャート: 判断 221">
          <a:extLst>
            <a:ext uri="{FF2B5EF4-FFF2-40B4-BE49-F238E27FC236}">
              <a16:creationId xmlns:a16="http://schemas.microsoft.com/office/drawing/2014/main" id="{2E490302-CD0C-4AC1-ABB0-372C193187D5}"/>
            </a:ext>
          </a:extLst>
        </xdr:cNvPr>
        <xdr:cNvSpPr/>
      </xdr:nvSpPr>
      <xdr:spPr>
        <a:xfrm>
          <a:off x="7810500" y="1061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0B71C16A-D100-4494-86B5-B6DA9ADBBB5E}"/>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9B22E6AF-0C52-47F8-95C7-E0D0DB3EEF5B}"/>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8C432BBF-563A-4E50-B9F1-15B33C0D6DCF}"/>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6EC9FE13-96EF-45B6-80C3-2862579A3D6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FE6338D6-99F3-473D-984E-102732F02E72}"/>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40937</xdr:rowOff>
    </xdr:from>
    <xdr:to>
      <xdr:col>55</xdr:col>
      <xdr:colOff>50800</xdr:colOff>
      <xdr:row>63</xdr:row>
      <xdr:rowOff>142537</xdr:rowOff>
    </xdr:to>
    <xdr:sp macro="" textlink="">
      <xdr:nvSpPr>
        <xdr:cNvPr id="228" name="楕円 227">
          <a:extLst>
            <a:ext uri="{FF2B5EF4-FFF2-40B4-BE49-F238E27FC236}">
              <a16:creationId xmlns:a16="http://schemas.microsoft.com/office/drawing/2014/main" id="{D503CFB2-4D0A-4C80-9365-73F69437D543}"/>
            </a:ext>
          </a:extLst>
        </xdr:cNvPr>
        <xdr:cNvSpPr/>
      </xdr:nvSpPr>
      <xdr:spPr>
        <a:xfrm>
          <a:off x="10426700" y="10842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127314</xdr:rowOff>
    </xdr:from>
    <xdr:ext cx="599010" cy="259045"/>
    <xdr:sp macro="" textlink="">
      <xdr:nvSpPr>
        <xdr:cNvPr id="229" name="【橋りょう・トンネル】&#10;一人当たり有形固定資産（償却資産）額該当値テキスト">
          <a:extLst>
            <a:ext uri="{FF2B5EF4-FFF2-40B4-BE49-F238E27FC236}">
              <a16:creationId xmlns:a16="http://schemas.microsoft.com/office/drawing/2014/main" id="{28181F73-51BD-4113-821F-F16F59B5BD11}"/>
            </a:ext>
          </a:extLst>
        </xdr:cNvPr>
        <xdr:cNvSpPr txBox="1"/>
      </xdr:nvSpPr>
      <xdr:spPr>
        <a:xfrm>
          <a:off x="10515600" y="10757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348,700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43471</xdr:rowOff>
    </xdr:from>
    <xdr:to>
      <xdr:col>50</xdr:col>
      <xdr:colOff>165100</xdr:colOff>
      <xdr:row>63</xdr:row>
      <xdr:rowOff>145071</xdr:rowOff>
    </xdr:to>
    <xdr:sp macro="" textlink="">
      <xdr:nvSpPr>
        <xdr:cNvPr id="230" name="楕円 229">
          <a:extLst>
            <a:ext uri="{FF2B5EF4-FFF2-40B4-BE49-F238E27FC236}">
              <a16:creationId xmlns:a16="http://schemas.microsoft.com/office/drawing/2014/main" id="{7F4B83E5-1999-476C-8D4A-6FB6FC853ECB}"/>
            </a:ext>
          </a:extLst>
        </xdr:cNvPr>
        <xdr:cNvSpPr/>
      </xdr:nvSpPr>
      <xdr:spPr>
        <a:xfrm>
          <a:off x="9588500" y="1084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91737</xdr:rowOff>
    </xdr:from>
    <xdr:to>
      <xdr:col>55</xdr:col>
      <xdr:colOff>0</xdr:colOff>
      <xdr:row>63</xdr:row>
      <xdr:rowOff>94271</xdr:rowOff>
    </xdr:to>
    <xdr:cxnSp macro="">
      <xdr:nvCxnSpPr>
        <xdr:cNvPr id="231" name="直線コネクタ 230">
          <a:extLst>
            <a:ext uri="{FF2B5EF4-FFF2-40B4-BE49-F238E27FC236}">
              <a16:creationId xmlns:a16="http://schemas.microsoft.com/office/drawing/2014/main" id="{9F229F72-3297-423F-A66A-C068B093123C}"/>
            </a:ext>
          </a:extLst>
        </xdr:cNvPr>
        <xdr:cNvCxnSpPr/>
      </xdr:nvCxnSpPr>
      <xdr:spPr>
        <a:xfrm flipV="1">
          <a:off x="9639300" y="10893087"/>
          <a:ext cx="838200" cy="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45995</xdr:rowOff>
    </xdr:from>
    <xdr:to>
      <xdr:col>46</xdr:col>
      <xdr:colOff>38100</xdr:colOff>
      <xdr:row>63</xdr:row>
      <xdr:rowOff>147595</xdr:rowOff>
    </xdr:to>
    <xdr:sp macro="" textlink="">
      <xdr:nvSpPr>
        <xdr:cNvPr id="232" name="楕円 231">
          <a:extLst>
            <a:ext uri="{FF2B5EF4-FFF2-40B4-BE49-F238E27FC236}">
              <a16:creationId xmlns:a16="http://schemas.microsoft.com/office/drawing/2014/main" id="{BC732FF7-1772-4F09-8F6E-37A787AE0803}"/>
            </a:ext>
          </a:extLst>
        </xdr:cNvPr>
        <xdr:cNvSpPr/>
      </xdr:nvSpPr>
      <xdr:spPr>
        <a:xfrm>
          <a:off x="8699500" y="1084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94271</xdr:rowOff>
    </xdr:from>
    <xdr:to>
      <xdr:col>50</xdr:col>
      <xdr:colOff>114300</xdr:colOff>
      <xdr:row>63</xdr:row>
      <xdr:rowOff>96795</xdr:rowOff>
    </xdr:to>
    <xdr:cxnSp macro="">
      <xdr:nvCxnSpPr>
        <xdr:cNvPr id="233" name="直線コネクタ 232">
          <a:extLst>
            <a:ext uri="{FF2B5EF4-FFF2-40B4-BE49-F238E27FC236}">
              <a16:creationId xmlns:a16="http://schemas.microsoft.com/office/drawing/2014/main" id="{39AE8F0B-2960-4002-929D-A91A6CFAA507}"/>
            </a:ext>
          </a:extLst>
        </xdr:cNvPr>
        <xdr:cNvCxnSpPr/>
      </xdr:nvCxnSpPr>
      <xdr:spPr>
        <a:xfrm flipV="1">
          <a:off x="8750300" y="10895621"/>
          <a:ext cx="889000" cy="2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48119</xdr:rowOff>
    </xdr:from>
    <xdr:to>
      <xdr:col>41</xdr:col>
      <xdr:colOff>101600</xdr:colOff>
      <xdr:row>63</xdr:row>
      <xdr:rowOff>149719</xdr:rowOff>
    </xdr:to>
    <xdr:sp macro="" textlink="">
      <xdr:nvSpPr>
        <xdr:cNvPr id="234" name="楕円 233">
          <a:extLst>
            <a:ext uri="{FF2B5EF4-FFF2-40B4-BE49-F238E27FC236}">
              <a16:creationId xmlns:a16="http://schemas.microsoft.com/office/drawing/2014/main" id="{6C19245E-E099-4C27-89C6-1BD99553BD23}"/>
            </a:ext>
          </a:extLst>
        </xdr:cNvPr>
        <xdr:cNvSpPr/>
      </xdr:nvSpPr>
      <xdr:spPr>
        <a:xfrm>
          <a:off x="7810500" y="10849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96795</xdr:rowOff>
    </xdr:from>
    <xdr:to>
      <xdr:col>45</xdr:col>
      <xdr:colOff>177800</xdr:colOff>
      <xdr:row>63</xdr:row>
      <xdr:rowOff>98919</xdr:rowOff>
    </xdr:to>
    <xdr:cxnSp macro="">
      <xdr:nvCxnSpPr>
        <xdr:cNvPr id="235" name="直線コネクタ 234">
          <a:extLst>
            <a:ext uri="{FF2B5EF4-FFF2-40B4-BE49-F238E27FC236}">
              <a16:creationId xmlns:a16="http://schemas.microsoft.com/office/drawing/2014/main" id="{DF21CAB7-A3BD-4BD3-8ADE-C01828BB3E6A}"/>
            </a:ext>
          </a:extLst>
        </xdr:cNvPr>
        <xdr:cNvCxnSpPr/>
      </xdr:nvCxnSpPr>
      <xdr:spPr>
        <a:xfrm flipV="1">
          <a:off x="7861300" y="10898145"/>
          <a:ext cx="889000" cy="2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6111</xdr:rowOff>
    </xdr:from>
    <xdr:ext cx="690189" cy="259045"/>
    <xdr:sp macro="" textlink="">
      <xdr:nvSpPr>
        <xdr:cNvPr id="236" name="n_1aveValue【橋りょう・トンネル】&#10;一人当たり有形固定資産（償却資産）額">
          <a:extLst>
            <a:ext uri="{FF2B5EF4-FFF2-40B4-BE49-F238E27FC236}">
              <a16:creationId xmlns:a16="http://schemas.microsoft.com/office/drawing/2014/main" id="{A334E31A-A1BD-4DE2-A028-9B764D9B1A4B}"/>
            </a:ext>
          </a:extLst>
        </xdr:cNvPr>
        <xdr:cNvSpPr txBox="1"/>
      </xdr:nvSpPr>
      <xdr:spPr>
        <a:xfrm>
          <a:off x="9281505" y="104645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1,017,789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1635</xdr:rowOff>
    </xdr:from>
    <xdr:ext cx="690189" cy="259045"/>
    <xdr:sp macro="" textlink="">
      <xdr:nvSpPr>
        <xdr:cNvPr id="237" name="n_2aveValue【橋りょう・トンネル】&#10;一人当たり有形固定資産（償却資産）額">
          <a:extLst>
            <a:ext uri="{FF2B5EF4-FFF2-40B4-BE49-F238E27FC236}">
              <a16:creationId xmlns:a16="http://schemas.microsoft.com/office/drawing/2014/main" id="{852EACA4-B2B8-4B1E-8189-1F4D64CA060B}"/>
            </a:ext>
          </a:extLst>
        </xdr:cNvPr>
        <xdr:cNvSpPr txBox="1"/>
      </xdr:nvSpPr>
      <xdr:spPr>
        <a:xfrm>
          <a:off x="8405205" y="104600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60</xdr:row>
      <xdr:rowOff>106525</xdr:rowOff>
    </xdr:from>
    <xdr:ext cx="690189" cy="259045"/>
    <xdr:sp macro="" textlink="">
      <xdr:nvSpPr>
        <xdr:cNvPr id="238" name="n_3aveValue【橋りょう・トンネル】&#10;一人当たり有形固定資産（償却資産）額">
          <a:extLst>
            <a:ext uri="{FF2B5EF4-FFF2-40B4-BE49-F238E27FC236}">
              <a16:creationId xmlns:a16="http://schemas.microsoft.com/office/drawing/2014/main" id="{F037FCD6-0D51-4EC3-AD3A-84A69E15B710}"/>
            </a:ext>
          </a:extLst>
        </xdr:cNvPr>
        <xdr:cNvSpPr txBox="1"/>
      </xdr:nvSpPr>
      <xdr:spPr>
        <a:xfrm>
          <a:off x="7516205" y="103935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1,328,532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136198</xdr:rowOff>
    </xdr:from>
    <xdr:ext cx="599010" cy="259045"/>
    <xdr:sp macro="" textlink="">
      <xdr:nvSpPr>
        <xdr:cNvPr id="239" name="n_1mainValue【橋りょう・トンネル】&#10;一人当たり有形固定資産（償却資産）額">
          <a:extLst>
            <a:ext uri="{FF2B5EF4-FFF2-40B4-BE49-F238E27FC236}">
              <a16:creationId xmlns:a16="http://schemas.microsoft.com/office/drawing/2014/main" id="{E7E06485-DA40-4DC4-8C11-31E84EF0F5D9}"/>
            </a:ext>
          </a:extLst>
        </xdr:cNvPr>
        <xdr:cNvSpPr txBox="1"/>
      </xdr:nvSpPr>
      <xdr:spPr>
        <a:xfrm>
          <a:off x="9327095" y="10937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138722</xdr:rowOff>
    </xdr:from>
    <xdr:ext cx="599010" cy="259045"/>
    <xdr:sp macro="" textlink="">
      <xdr:nvSpPr>
        <xdr:cNvPr id="240" name="n_2mainValue【橋りょう・トンネル】&#10;一人当たり有形固定資産（償却資産）額">
          <a:extLst>
            <a:ext uri="{FF2B5EF4-FFF2-40B4-BE49-F238E27FC236}">
              <a16:creationId xmlns:a16="http://schemas.microsoft.com/office/drawing/2014/main" id="{2E2B14BF-EA39-4E13-B6D5-13D6E8CA8DA4}"/>
            </a:ext>
          </a:extLst>
        </xdr:cNvPr>
        <xdr:cNvSpPr txBox="1"/>
      </xdr:nvSpPr>
      <xdr:spPr>
        <a:xfrm>
          <a:off x="8450795" y="10940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140846</xdr:rowOff>
    </xdr:from>
    <xdr:ext cx="599010" cy="259045"/>
    <xdr:sp macro="" textlink="">
      <xdr:nvSpPr>
        <xdr:cNvPr id="241" name="n_3mainValue【橋りょう・トンネル】&#10;一人当たり有形固定資産（償却資産）額">
          <a:extLst>
            <a:ext uri="{FF2B5EF4-FFF2-40B4-BE49-F238E27FC236}">
              <a16:creationId xmlns:a16="http://schemas.microsoft.com/office/drawing/2014/main" id="{3547D7B0-9AFA-4029-B7C2-13FC23B899BF}"/>
            </a:ext>
          </a:extLst>
        </xdr:cNvPr>
        <xdr:cNvSpPr txBox="1"/>
      </xdr:nvSpPr>
      <xdr:spPr>
        <a:xfrm>
          <a:off x="7561795" y="10942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2" name="正方形/長方形 241">
          <a:extLst>
            <a:ext uri="{FF2B5EF4-FFF2-40B4-BE49-F238E27FC236}">
              <a16:creationId xmlns:a16="http://schemas.microsoft.com/office/drawing/2014/main" id="{8F5EAD0D-24C0-44DA-A9B1-EA2567DB6F1D}"/>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3" name="正方形/長方形 242">
          <a:extLst>
            <a:ext uri="{FF2B5EF4-FFF2-40B4-BE49-F238E27FC236}">
              <a16:creationId xmlns:a16="http://schemas.microsoft.com/office/drawing/2014/main" id="{F903BEDA-1A28-4CC9-A927-AF49DF79FC6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4" name="正方形/長方形 243">
          <a:extLst>
            <a:ext uri="{FF2B5EF4-FFF2-40B4-BE49-F238E27FC236}">
              <a16:creationId xmlns:a16="http://schemas.microsoft.com/office/drawing/2014/main" id="{E460E038-BAB8-4D77-8789-73848FD04D2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5" name="正方形/長方形 244">
          <a:extLst>
            <a:ext uri="{FF2B5EF4-FFF2-40B4-BE49-F238E27FC236}">
              <a16:creationId xmlns:a16="http://schemas.microsoft.com/office/drawing/2014/main" id="{28464C71-9EAE-4263-9EF1-34EE36FC76F4}"/>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6" name="正方形/長方形 245">
          <a:extLst>
            <a:ext uri="{FF2B5EF4-FFF2-40B4-BE49-F238E27FC236}">
              <a16:creationId xmlns:a16="http://schemas.microsoft.com/office/drawing/2014/main" id="{54FB3792-4BA9-4455-A124-537FF003BAF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7" name="正方形/長方形 246">
          <a:extLst>
            <a:ext uri="{FF2B5EF4-FFF2-40B4-BE49-F238E27FC236}">
              <a16:creationId xmlns:a16="http://schemas.microsoft.com/office/drawing/2014/main" id="{228B71AB-44F8-4086-B6DB-D8ADFD51ED03}"/>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8" name="正方形/長方形 247">
          <a:extLst>
            <a:ext uri="{FF2B5EF4-FFF2-40B4-BE49-F238E27FC236}">
              <a16:creationId xmlns:a16="http://schemas.microsoft.com/office/drawing/2014/main" id="{5DEF08B8-8850-432A-ACDC-583E10DBEA6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9" name="正方形/長方形 248">
          <a:extLst>
            <a:ext uri="{FF2B5EF4-FFF2-40B4-BE49-F238E27FC236}">
              <a16:creationId xmlns:a16="http://schemas.microsoft.com/office/drawing/2014/main" id="{6CC758D3-A580-4979-BB16-FEA42EEE827D}"/>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0" name="テキスト ボックス 249">
          <a:extLst>
            <a:ext uri="{FF2B5EF4-FFF2-40B4-BE49-F238E27FC236}">
              <a16:creationId xmlns:a16="http://schemas.microsoft.com/office/drawing/2014/main" id="{6CA3E16E-A4AA-46BD-8E8B-77154249C13C}"/>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1" name="直線コネクタ 250">
          <a:extLst>
            <a:ext uri="{FF2B5EF4-FFF2-40B4-BE49-F238E27FC236}">
              <a16:creationId xmlns:a16="http://schemas.microsoft.com/office/drawing/2014/main" id="{9AF3823C-5C14-4018-85B6-4E9F824BF3FD}"/>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2" name="テキスト ボックス 251">
          <a:extLst>
            <a:ext uri="{FF2B5EF4-FFF2-40B4-BE49-F238E27FC236}">
              <a16:creationId xmlns:a16="http://schemas.microsoft.com/office/drawing/2014/main" id="{E0EE5459-96A8-41C7-A988-AB624AE06835}"/>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3" name="直線コネクタ 252">
          <a:extLst>
            <a:ext uri="{FF2B5EF4-FFF2-40B4-BE49-F238E27FC236}">
              <a16:creationId xmlns:a16="http://schemas.microsoft.com/office/drawing/2014/main" id="{B4CF45A1-254F-49DC-B75F-037214A30E09}"/>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4" name="テキスト ボックス 253">
          <a:extLst>
            <a:ext uri="{FF2B5EF4-FFF2-40B4-BE49-F238E27FC236}">
              <a16:creationId xmlns:a16="http://schemas.microsoft.com/office/drawing/2014/main" id="{E5828EE6-5A75-4B41-9036-59A5BF4E56DD}"/>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5" name="直線コネクタ 254">
          <a:extLst>
            <a:ext uri="{FF2B5EF4-FFF2-40B4-BE49-F238E27FC236}">
              <a16:creationId xmlns:a16="http://schemas.microsoft.com/office/drawing/2014/main" id="{F8168AF9-0526-4A9D-99B7-3BDD71929741}"/>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6" name="テキスト ボックス 255">
          <a:extLst>
            <a:ext uri="{FF2B5EF4-FFF2-40B4-BE49-F238E27FC236}">
              <a16:creationId xmlns:a16="http://schemas.microsoft.com/office/drawing/2014/main" id="{98065C4C-1D52-4092-9866-52AC36040DFB}"/>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7" name="直線コネクタ 256">
          <a:extLst>
            <a:ext uri="{FF2B5EF4-FFF2-40B4-BE49-F238E27FC236}">
              <a16:creationId xmlns:a16="http://schemas.microsoft.com/office/drawing/2014/main" id="{5F4FAA79-7375-4B8F-B5E1-6BA85C931391}"/>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8" name="テキスト ボックス 257">
          <a:extLst>
            <a:ext uri="{FF2B5EF4-FFF2-40B4-BE49-F238E27FC236}">
              <a16:creationId xmlns:a16="http://schemas.microsoft.com/office/drawing/2014/main" id="{AAB76885-2BFA-4F4C-B541-418EE0702788}"/>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9" name="直線コネクタ 258">
          <a:extLst>
            <a:ext uri="{FF2B5EF4-FFF2-40B4-BE49-F238E27FC236}">
              <a16:creationId xmlns:a16="http://schemas.microsoft.com/office/drawing/2014/main" id="{CD7F863A-3719-4BEC-96B5-6701649061F4}"/>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0" name="テキスト ボックス 259">
          <a:extLst>
            <a:ext uri="{FF2B5EF4-FFF2-40B4-BE49-F238E27FC236}">
              <a16:creationId xmlns:a16="http://schemas.microsoft.com/office/drawing/2014/main" id="{7BA39EE8-E244-4CEE-86FF-BACBB0D3192E}"/>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1" name="直線コネクタ 260">
          <a:extLst>
            <a:ext uri="{FF2B5EF4-FFF2-40B4-BE49-F238E27FC236}">
              <a16:creationId xmlns:a16="http://schemas.microsoft.com/office/drawing/2014/main" id="{67C08A0A-CDB9-4A65-98F4-0366BD579B43}"/>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2" name="テキスト ボックス 261">
          <a:extLst>
            <a:ext uri="{FF2B5EF4-FFF2-40B4-BE49-F238E27FC236}">
              <a16:creationId xmlns:a16="http://schemas.microsoft.com/office/drawing/2014/main" id="{2EB01029-E7EE-4DC6-9550-29EF4074CB77}"/>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3" name="直線コネクタ 262">
          <a:extLst>
            <a:ext uri="{FF2B5EF4-FFF2-40B4-BE49-F238E27FC236}">
              <a16:creationId xmlns:a16="http://schemas.microsoft.com/office/drawing/2014/main" id="{501996F8-8229-424A-83B1-C8D23CC5C60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4" name="テキスト ボックス 263">
          <a:extLst>
            <a:ext uri="{FF2B5EF4-FFF2-40B4-BE49-F238E27FC236}">
              <a16:creationId xmlns:a16="http://schemas.microsoft.com/office/drawing/2014/main" id="{F7678B14-E98F-41BB-9B2B-1BC8F6DE6006}"/>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5" name="【公営住宅】&#10;有形固定資産減価償却率グラフ枠">
          <a:extLst>
            <a:ext uri="{FF2B5EF4-FFF2-40B4-BE49-F238E27FC236}">
              <a16:creationId xmlns:a16="http://schemas.microsoft.com/office/drawing/2014/main" id="{DB4761F2-4647-4C0F-B721-27DBED21772F}"/>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102870</xdr:rowOff>
    </xdr:to>
    <xdr:cxnSp macro="">
      <xdr:nvCxnSpPr>
        <xdr:cNvPr id="266" name="直線コネクタ 265">
          <a:extLst>
            <a:ext uri="{FF2B5EF4-FFF2-40B4-BE49-F238E27FC236}">
              <a16:creationId xmlns:a16="http://schemas.microsoft.com/office/drawing/2014/main" id="{C75508B1-C33C-421E-BC50-1E3BD0877739}"/>
            </a:ext>
          </a:extLst>
        </xdr:cNvPr>
        <xdr:cNvCxnSpPr/>
      </xdr:nvCxnSpPr>
      <xdr:spPr>
        <a:xfrm flipV="1">
          <a:off x="4634865" y="13335000"/>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106697</xdr:rowOff>
    </xdr:from>
    <xdr:ext cx="405111" cy="259045"/>
    <xdr:sp macro="" textlink="">
      <xdr:nvSpPr>
        <xdr:cNvPr id="267" name="【公営住宅】&#10;有形固定資産減価償却率最小値テキスト">
          <a:extLst>
            <a:ext uri="{FF2B5EF4-FFF2-40B4-BE49-F238E27FC236}">
              <a16:creationId xmlns:a16="http://schemas.microsoft.com/office/drawing/2014/main" id="{B2E6ECD0-5F72-4813-851D-0510BC42E5D6}"/>
            </a:ext>
          </a:extLst>
        </xdr:cNvPr>
        <xdr:cNvSpPr txBox="1"/>
      </xdr:nvSpPr>
      <xdr:spPr>
        <a:xfrm>
          <a:off x="4673600" y="1485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102870</xdr:rowOff>
    </xdr:from>
    <xdr:to>
      <xdr:col>24</xdr:col>
      <xdr:colOff>152400</xdr:colOff>
      <xdr:row>86</xdr:row>
      <xdr:rowOff>102870</xdr:rowOff>
    </xdr:to>
    <xdr:cxnSp macro="">
      <xdr:nvCxnSpPr>
        <xdr:cNvPr id="268" name="直線コネクタ 267">
          <a:extLst>
            <a:ext uri="{FF2B5EF4-FFF2-40B4-BE49-F238E27FC236}">
              <a16:creationId xmlns:a16="http://schemas.microsoft.com/office/drawing/2014/main" id="{31CD925F-8530-4B07-A948-77D6CA7C3783}"/>
            </a:ext>
          </a:extLst>
        </xdr:cNvPr>
        <xdr:cNvCxnSpPr/>
      </xdr:nvCxnSpPr>
      <xdr:spPr>
        <a:xfrm>
          <a:off x="4546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69" name="【公営住宅】&#10;有形固定資産減価償却率最大値テキスト">
          <a:extLst>
            <a:ext uri="{FF2B5EF4-FFF2-40B4-BE49-F238E27FC236}">
              <a16:creationId xmlns:a16="http://schemas.microsoft.com/office/drawing/2014/main" id="{DAB2B5AC-93F5-4A19-9ABC-CFE3A017E403}"/>
            </a:ext>
          </a:extLst>
        </xdr:cNvPr>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70" name="直線コネクタ 269">
          <a:extLst>
            <a:ext uri="{FF2B5EF4-FFF2-40B4-BE49-F238E27FC236}">
              <a16:creationId xmlns:a16="http://schemas.microsoft.com/office/drawing/2014/main" id="{77D228E8-3513-4D56-890B-9784BD46940B}"/>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15891</xdr:rowOff>
    </xdr:from>
    <xdr:ext cx="405111" cy="259045"/>
    <xdr:sp macro="" textlink="">
      <xdr:nvSpPr>
        <xdr:cNvPr id="271" name="【公営住宅】&#10;有形固定資産減価償却率平均値テキスト">
          <a:extLst>
            <a:ext uri="{FF2B5EF4-FFF2-40B4-BE49-F238E27FC236}">
              <a16:creationId xmlns:a16="http://schemas.microsoft.com/office/drawing/2014/main" id="{43C5A31C-572F-4141-AF02-0E6EBB372930}"/>
            </a:ext>
          </a:extLst>
        </xdr:cNvPr>
        <xdr:cNvSpPr txBox="1"/>
      </xdr:nvSpPr>
      <xdr:spPr>
        <a:xfrm>
          <a:off x="4673600" y="13903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164464</xdr:rowOff>
    </xdr:from>
    <xdr:to>
      <xdr:col>24</xdr:col>
      <xdr:colOff>114300</xdr:colOff>
      <xdr:row>82</xdr:row>
      <xdr:rowOff>94614</xdr:rowOff>
    </xdr:to>
    <xdr:sp macro="" textlink="">
      <xdr:nvSpPr>
        <xdr:cNvPr id="272" name="フローチャート: 判断 271">
          <a:extLst>
            <a:ext uri="{FF2B5EF4-FFF2-40B4-BE49-F238E27FC236}">
              <a16:creationId xmlns:a16="http://schemas.microsoft.com/office/drawing/2014/main" id="{AD30850D-14F8-4C30-BEA2-17B4FF1FE142}"/>
            </a:ext>
          </a:extLst>
        </xdr:cNvPr>
        <xdr:cNvSpPr/>
      </xdr:nvSpPr>
      <xdr:spPr>
        <a:xfrm>
          <a:off x="45847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19686</xdr:rowOff>
    </xdr:from>
    <xdr:to>
      <xdr:col>20</xdr:col>
      <xdr:colOff>38100</xdr:colOff>
      <xdr:row>82</xdr:row>
      <xdr:rowOff>121286</xdr:rowOff>
    </xdr:to>
    <xdr:sp macro="" textlink="">
      <xdr:nvSpPr>
        <xdr:cNvPr id="273" name="フローチャート: 判断 272">
          <a:extLst>
            <a:ext uri="{FF2B5EF4-FFF2-40B4-BE49-F238E27FC236}">
              <a16:creationId xmlns:a16="http://schemas.microsoft.com/office/drawing/2014/main" id="{21307785-5F51-4704-9134-B343AA085A4A}"/>
            </a:ext>
          </a:extLst>
        </xdr:cNvPr>
        <xdr:cNvSpPr/>
      </xdr:nvSpPr>
      <xdr:spPr>
        <a:xfrm>
          <a:off x="3746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59689</xdr:rowOff>
    </xdr:from>
    <xdr:to>
      <xdr:col>15</xdr:col>
      <xdr:colOff>101600</xdr:colOff>
      <xdr:row>82</xdr:row>
      <xdr:rowOff>161289</xdr:rowOff>
    </xdr:to>
    <xdr:sp macro="" textlink="">
      <xdr:nvSpPr>
        <xdr:cNvPr id="274" name="フローチャート: 判断 273">
          <a:extLst>
            <a:ext uri="{FF2B5EF4-FFF2-40B4-BE49-F238E27FC236}">
              <a16:creationId xmlns:a16="http://schemas.microsoft.com/office/drawing/2014/main" id="{1FC2DC26-6D0A-4779-9014-A7D376F42AB4}"/>
            </a:ext>
          </a:extLst>
        </xdr:cNvPr>
        <xdr:cNvSpPr/>
      </xdr:nvSpPr>
      <xdr:spPr>
        <a:xfrm>
          <a:off x="2857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126364</xdr:rowOff>
    </xdr:from>
    <xdr:to>
      <xdr:col>10</xdr:col>
      <xdr:colOff>165100</xdr:colOff>
      <xdr:row>82</xdr:row>
      <xdr:rowOff>56514</xdr:rowOff>
    </xdr:to>
    <xdr:sp macro="" textlink="">
      <xdr:nvSpPr>
        <xdr:cNvPr id="275" name="フローチャート: 判断 274">
          <a:extLst>
            <a:ext uri="{FF2B5EF4-FFF2-40B4-BE49-F238E27FC236}">
              <a16:creationId xmlns:a16="http://schemas.microsoft.com/office/drawing/2014/main" id="{4B6FB4C6-4E93-4CED-A1EA-7117BDA6DD44}"/>
            </a:ext>
          </a:extLst>
        </xdr:cNvPr>
        <xdr:cNvSpPr/>
      </xdr:nvSpPr>
      <xdr:spPr>
        <a:xfrm>
          <a:off x="1968500" y="14013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E1FA7286-B15B-4705-B36E-AE8936E2F13A}"/>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AB49B593-A579-4D89-BA99-2749494919A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5D2AD93E-A923-48E0-A7C8-67A789F641CF}"/>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E2B9723C-79C3-4CA8-89A0-E6D6224261F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019563BE-B328-449B-BC5A-CF5C33809D0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147320</xdr:rowOff>
    </xdr:from>
    <xdr:to>
      <xdr:col>24</xdr:col>
      <xdr:colOff>114300</xdr:colOff>
      <xdr:row>83</xdr:row>
      <xdr:rowOff>77470</xdr:rowOff>
    </xdr:to>
    <xdr:sp macro="" textlink="">
      <xdr:nvSpPr>
        <xdr:cNvPr id="281" name="楕円 280">
          <a:extLst>
            <a:ext uri="{FF2B5EF4-FFF2-40B4-BE49-F238E27FC236}">
              <a16:creationId xmlns:a16="http://schemas.microsoft.com/office/drawing/2014/main" id="{492B0FAA-519D-4785-A64F-55BDEAB63574}"/>
            </a:ext>
          </a:extLst>
        </xdr:cNvPr>
        <xdr:cNvSpPr/>
      </xdr:nvSpPr>
      <xdr:spPr>
        <a:xfrm>
          <a:off x="4584700" y="1420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125747</xdr:rowOff>
    </xdr:from>
    <xdr:ext cx="405111" cy="259045"/>
    <xdr:sp macro="" textlink="">
      <xdr:nvSpPr>
        <xdr:cNvPr id="282" name="【公営住宅】&#10;有形固定資産減価償却率該当値テキスト">
          <a:extLst>
            <a:ext uri="{FF2B5EF4-FFF2-40B4-BE49-F238E27FC236}">
              <a16:creationId xmlns:a16="http://schemas.microsoft.com/office/drawing/2014/main" id="{4AD88772-8F05-41A0-BD6F-E64B7E4718E8}"/>
            </a:ext>
          </a:extLst>
        </xdr:cNvPr>
        <xdr:cNvSpPr txBox="1"/>
      </xdr:nvSpPr>
      <xdr:spPr>
        <a:xfrm>
          <a:off x="4673600" y="1418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48261</xdr:rowOff>
    </xdr:from>
    <xdr:to>
      <xdr:col>20</xdr:col>
      <xdr:colOff>38100</xdr:colOff>
      <xdr:row>83</xdr:row>
      <xdr:rowOff>149861</xdr:rowOff>
    </xdr:to>
    <xdr:sp macro="" textlink="">
      <xdr:nvSpPr>
        <xdr:cNvPr id="283" name="楕円 282">
          <a:extLst>
            <a:ext uri="{FF2B5EF4-FFF2-40B4-BE49-F238E27FC236}">
              <a16:creationId xmlns:a16="http://schemas.microsoft.com/office/drawing/2014/main" id="{5FCC7D1E-FC17-4A5F-BE68-12D4E7BCC04C}"/>
            </a:ext>
          </a:extLst>
        </xdr:cNvPr>
        <xdr:cNvSpPr/>
      </xdr:nvSpPr>
      <xdr:spPr>
        <a:xfrm>
          <a:off x="3746500" y="14278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26670</xdr:rowOff>
    </xdr:from>
    <xdr:to>
      <xdr:col>24</xdr:col>
      <xdr:colOff>63500</xdr:colOff>
      <xdr:row>83</xdr:row>
      <xdr:rowOff>99061</xdr:rowOff>
    </xdr:to>
    <xdr:cxnSp macro="">
      <xdr:nvCxnSpPr>
        <xdr:cNvPr id="284" name="直線コネクタ 283">
          <a:extLst>
            <a:ext uri="{FF2B5EF4-FFF2-40B4-BE49-F238E27FC236}">
              <a16:creationId xmlns:a16="http://schemas.microsoft.com/office/drawing/2014/main" id="{4BA8E119-FA6D-436C-87C2-5DB7B207DC29}"/>
            </a:ext>
          </a:extLst>
        </xdr:cNvPr>
        <xdr:cNvCxnSpPr/>
      </xdr:nvCxnSpPr>
      <xdr:spPr>
        <a:xfrm flipV="1">
          <a:off x="3797300" y="14257020"/>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120650</xdr:rowOff>
    </xdr:from>
    <xdr:to>
      <xdr:col>15</xdr:col>
      <xdr:colOff>101600</xdr:colOff>
      <xdr:row>84</xdr:row>
      <xdr:rowOff>50800</xdr:rowOff>
    </xdr:to>
    <xdr:sp macro="" textlink="">
      <xdr:nvSpPr>
        <xdr:cNvPr id="285" name="楕円 284">
          <a:extLst>
            <a:ext uri="{FF2B5EF4-FFF2-40B4-BE49-F238E27FC236}">
              <a16:creationId xmlns:a16="http://schemas.microsoft.com/office/drawing/2014/main" id="{21626244-605A-4AE3-8E80-71888362204A}"/>
            </a:ext>
          </a:extLst>
        </xdr:cNvPr>
        <xdr:cNvSpPr/>
      </xdr:nvSpPr>
      <xdr:spPr>
        <a:xfrm>
          <a:off x="2857500" y="1435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99061</xdr:rowOff>
    </xdr:from>
    <xdr:to>
      <xdr:col>19</xdr:col>
      <xdr:colOff>177800</xdr:colOff>
      <xdr:row>84</xdr:row>
      <xdr:rowOff>0</xdr:rowOff>
    </xdr:to>
    <xdr:cxnSp macro="">
      <xdr:nvCxnSpPr>
        <xdr:cNvPr id="286" name="直線コネクタ 285">
          <a:extLst>
            <a:ext uri="{FF2B5EF4-FFF2-40B4-BE49-F238E27FC236}">
              <a16:creationId xmlns:a16="http://schemas.microsoft.com/office/drawing/2014/main" id="{54B59873-1529-4AED-8A54-555EDFBC2086}"/>
            </a:ext>
          </a:extLst>
        </xdr:cNvPr>
        <xdr:cNvCxnSpPr/>
      </xdr:nvCxnSpPr>
      <xdr:spPr>
        <a:xfrm flipV="1">
          <a:off x="2908300" y="14329411"/>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19686</xdr:rowOff>
    </xdr:from>
    <xdr:to>
      <xdr:col>10</xdr:col>
      <xdr:colOff>165100</xdr:colOff>
      <xdr:row>84</xdr:row>
      <xdr:rowOff>121286</xdr:rowOff>
    </xdr:to>
    <xdr:sp macro="" textlink="">
      <xdr:nvSpPr>
        <xdr:cNvPr id="287" name="楕円 286">
          <a:extLst>
            <a:ext uri="{FF2B5EF4-FFF2-40B4-BE49-F238E27FC236}">
              <a16:creationId xmlns:a16="http://schemas.microsoft.com/office/drawing/2014/main" id="{1D8178B6-D5B2-4160-8EE0-2826A2696666}"/>
            </a:ext>
          </a:extLst>
        </xdr:cNvPr>
        <xdr:cNvSpPr/>
      </xdr:nvSpPr>
      <xdr:spPr>
        <a:xfrm>
          <a:off x="1968500" y="14421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0</xdr:rowOff>
    </xdr:from>
    <xdr:to>
      <xdr:col>15</xdr:col>
      <xdr:colOff>50800</xdr:colOff>
      <xdr:row>84</xdr:row>
      <xdr:rowOff>70486</xdr:rowOff>
    </xdr:to>
    <xdr:cxnSp macro="">
      <xdr:nvCxnSpPr>
        <xdr:cNvPr id="288" name="直線コネクタ 287">
          <a:extLst>
            <a:ext uri="{FF2B5EF4-FFF2-40B4-BE49-F238E27FC236}">
              <a16:creationId xmlns:a16="http://schemas.microsoft.com/office/drawing/2014/main" id="{5789ADC5-D260-4CDE-BD8D-35C73F821EEB}"/>
            </a:ext>
          </a:extLst>
        </xdr:cNvPr>
        <xdr:cNvCxnSpPr/>
      </xdr:nvCxnSpPr>
      <xdr:spPr>
        <a:xfrm flipV="1">
          <a:off x="2019300" y="14401800"/>
          <a:ext cx="889000" cy="7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137813</xdr:rowOff>
    </xdr:from>
    <xdr:ext cx="405111" cy="259045"/>
    <xdr:sp macro="" textlink="">
      <xdr:nvSpPr>
        <xdr:cNvPr id="289" name="n_1aveValue【公営住宅】&#10;有形固定資産減価償却率">
          <a:extLst>
            <a:ext uri="{FF2B5EF4-FFF2-40B4-BE49-F238E27FC236}">
              <a16:creationId xmlns:a16="http://schemas.microsoft.com/office/drawing/2014/main" id="{AE6A2E51-9D0C-48BC-9434-609CA4131459}"/>
            </a:ext>
          </a:extLst>
        </xdr:cNvPr>
        <xdr:cNvSpPr txBox="1"/>
      </xdr:nvSpPr>
      <xdr:spPr>
        <a:xfrm>
          <a:off x="3582044"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6366</xdr:rowOff>
    </xdr:from>
    <xdr:ext cx="405111" cy="259045"/>
    <xdr:sp macro="" textlink="">
      <xdr:nvSpPr>
        <xdr:cNvPr id="290" name="n_2aveValue【公営住宅】&#10;有形固定資産減価償却率">
          <a:extLst>
            <a:ext uri="{FF2B5EF4-FFF2-40B4-BE49-F238E27FC236}">
              <a16:creationId xmlns:a16="http://schemas.microsoft.com/office/drawing/2014/main" id="{12B94254-A40A-473F-9F89-A55984E26947}"/>
            </a:ext>
          </a:extLst>
        </xdr:cNvPr>
        <xdr:cNvSpPr txBox="1"/>
      </xdr:nvSpPr>
      <xdr:spPr>
        <a:xfrm>
          <a:off x="2705744" y="1389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73041</xdr:rowOff>
    </xdr:from>
    <xdr:ext cx="405111" cy="259045"/>
    <xdr:sp macro="" textlink="">
      <xdr:nvSpPr>
        <xdr:cNvPr id="291" name="n_3aveValue【公営住宅】&#10;有形固定資産減価償却率">
          <a:extLst>
            <a:ext uri="{FF2B5EF4-FFF2-40B4-BE49-F238E27FC236}">
              <a16:creationId xmlns:a16="http://schemas.microsoft.com/office/drawing/2014/main" id="{1E312630-4298-42D3-8A95-A2AE97A57CAF}"/>
            </a:ext>
          </a:extLst>
        </xdr:cNvPr>
        <xdr:cNvSpPr txBox="1"/>
      </xdr:nvSpPr>
      <xdr:spPr>
        <a:xfrm>
          <a:off x="1816744" y="13789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140988</xdr:rowOff>
    </xdr:from>
    <xdr:ext cx="405111" cy="259045"/>
    <xdr:sp macro="" textlink="">
      <xdr:nvSpPr>
        <xdr:cNvPr id="292" name="n_1mainValue【公営住宅】&#10;有形固定資産減価償却率">
          <a:extLst>
            <a:ext uri="{FF2B5EF4-FFF2-40B4-BE49-F238E27FC236}">
              <a16:creationId xmlns:a16="http://schemas.microsoft.com/office/drawing/2014/main" id="{10E8D0EB-9400-48E7-94FF-85FF6BCD9307}"/>
            </a:ext>
          </a:extLst>
        </xdr:cNvPr>
        <xdr:cNvSpPr txBox="1"/>
      </xdr:nvSpPr>
      <xdr:spPr>
        <a:xfrm>
          <a:off x="3582044" y="14371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41927</xdr:rowOff>
    </xdr:from>
    <xdr:ext cx="405111" cy="259045"/>
    <xdr:sp macro="" textlink="">
      <xdr:nvSpPr>
        <xdr:cNvPr id="293" name="n_2mainValue【公営住宅】&#10;有形固定資産減価償却率">
          <a:extLst>
            <a:ext uri="{FF2B5EF4-FFF2-40B4-BE49-F238E27FC236}">
              <a16:creationId xmlns:a16="http://schemas.microsoft.com/office/drawing/2014/main" id="{4FE5AE45-8009-4BF5-B291-170CDE7CD1C7}"/>
            </a:ext>
          </a:extLst>
        </xdr:cNvPr>
        <xdr:cNvSpPr txBox="1"/>
      </xdr:nvSpPr>
      <xdr:spPr>
        <a:xfrm>
          <a:off x="2705744" y="1444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112413</xdr:rowOff>
    </xdr:from>
    <xdr:ext cx="405111" cy="259045"/>
    <xdr:sp macro="" textlink="">
      <xdr:nvSpPr>
        <xdr:cNvPr id="294" name="n_3mainValue【公営住宅】&#10;有形固定資産減価償却率">
          <a:extLst>
            <a:ext uri="{FF2B5EF4-FFF2-40B4-BE49-F238E27FC236}">
              <a16:creationId xmlns:a16="http://schemas.microsoft.com/office/drawing/2014/main" id="{E291D280-17A7-43A2-8987-B5D129966471}"/>
            </a:ext>
          </a:extLst>
        </xdr:cNvPr>
        <xdr:cNvSpPr txBox="1"/>
      </xdr:nvSpPr>
      <xdr:spPr>
        <a:xfrm>
          <a:off x="1816744" y="14514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5" name="正方形/長方形 294">
          <a:extLst>
            <a:ext uri="{FF2B5EF4-FFF2-40B4-BE49-F238E27FC236}">
              <a16:creationId xmlns:a16="http://schemas.microsoft.com/office/drawing/2014/main" id="{23167961-18BC-487A-A452-16D02088FE1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6" name="正方形/長方形 295">
          <a:extLst>
            <a:ext uri="{FF2B5EF4-FFF2-40B4-BE49-F238E27FC236}">
              <a16:creationId xmlns:a16="http://schemas.microsoft.com/office/drawing/2014/main" id="{D65C0000-040C-495A-A8C7-8C2F6BD7D8A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7" name="正方形/長方形 296">
          <a:extLst>
            <a:ext uri="{FF2B5EF4-FFF2-40B4-BE49-F238E27FC236}">
              <a16:creationId xmlns:a16="http://schemas.microsoft.com/office/drawing/2014/main" id="{19AFF613-8FB3-4A92-B27B-E2F9EC19543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8" name="正方形/長方形 297">
          <a:extLst>
            <a:ext uri="{FF2B5EF4-FFF2-40B4-BE49-F238E27FC236}">
              <a16:creationId xmlns:a16="http://schemas.microsoft.com/office/drawing/2014/main" id="{62CD0A90-767F-4BFE-986C-7E8F7CE0ABA2}"/>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9" name="正方形/長方形 298">
          <a:extLst>
            <a:ext uri="{FF2B5EF4-FFF2-40B4-BE49-F238E27FC236}">
              <a16:creationId xmlns:a16="http://schemas.microsoft.com/office/drawing/2014/main" id="{E13E266E-EDA9-4A95-BE40-57A350F40484}"/>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0" name="正方形/長方形 299">
          <a:extLst>
            <a:ext uri="{FF2B5EF4-FFF2-40B4-BE49-F238E27FC236}">
              <a16:creationId xmlns:a16="http://schemas.microsoft.com/office/drawing/2014/main" id="{F4418B08-59A7-4C09-BAE4-59E621F0089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1" name="正方形/長方形 300">
          <a:extLst>
            <a:ext uri="{FF2B5EF4-FFF2-40B4-BE49-F238E27FC236}">
              <a16:creationId xmlns:a16="http://schemas.microsoft.com/office/drawing/2014/main" id="{13A80649-20DB-4F57-840C-7BD5235AB5A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2" name="正方形/長方形 301">
          <a:extLst>
            <a:ext uri="{FF2B5EF4-FFF2-40B4-BE49-F238E27FC236}">
              <a16:creationId xmlns:a16="http://schemas.microsoft.com/office/drawing/2014/main" id="{5B720708-023C-4AC9-8002-7039B34E8E7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3" name="テキスト ボックス 302">
          <a:extLst>
            <a:ext uri="{FF2B5EF4-FFF2-40B4-BE49-F238E27FC236}">
              <a16:creationId xmlns:a16="http://schemas.microsoft.com/office/drawing/2014/main" id="{690A7CEF-50F2-4556-92B8-34486319EDE5}"/>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4" name="直線コネクタ 303">
          <a:extLst>
            <a:ext uri="{FF2B5EF4-FFF2-40B4-BE49-F238E27FC236}">
              <a16:creationId xmlns:a16="http://schemas.microsoft.com/office/drawing/2014/main" id="{B2FEB8C5-D095-4A88-8379-0F8574355409}"/>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5" name="直線コネクタ 304">
          <a:extLst>
            <a:ext uri="{FF2B5EF4-FFF2-40B4-BE49-F238E27FC236}">
              <a16:creationId xmlns:a16="http://schemas.microsoft.com/office/drawing/2014/main" id="{B73D9990-4381-413D-ABF4-0676B45F33C3}"/>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6" name="テキスト ボックス 305">
          <a:extLst>
            <a:ext uri="{FF2B5EF4-FFF2-40B4-BE49-F238E27FC236}">
              <a16:creationId xmlns:a16="http://schemas.microsoft.com/office/drawing/2014/main" id="{46422386-EE9E-4511-8B41-95EBD15B42C1}"/>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7" name="直線コネクタ 306">
          <a:extLst>
            <a:ext uri="{FF2B5EF4-FFF2-40B4-BE49-F238E27FC236}">
              <a16:creationId xmlns:a16="http://schemas.microsoft.com/office/drawing/2014/main" id="{3846E35D-2F39-421D-9B82-B15B4CB367BC}"/>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83</xdr:row>
      <xdr:rowOff>105427</xdr:rowOff>
    </xdr:from>
    <xdr:ext cx="531299" cy="259045"/>
    <xdr:sp macro="" textlink="">
      <xdr:nvSpPr>
        <xdr:cNvPr id="308" name="テキスト ボックス 307">
          <a:extLst>
            <a:ext uri="{FF2B5EF4-FFF2-40B4-BE49-F238E27FC236}">
              <a16:creationId xmlns:a16="http://schemas.microsoft.com/office/drawing/2014/main" id="{18BF0924-90F8-483A-A416-D2C84E2680FB}"/>
            </a:ext>
          </a:extLst>
        </xdr:cNvPr>
        <xdr:cNvSpPr txBox="1"/>
      </xdr:nvSpPr>
      <xdr:spPr>
        <a:xfrm>
          <a:off x="6072701" y="1433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9" name="直線コネクタ 308">
          <a:extLst>
            <a:ext uri="{FF2B5EF4-FFF2-40B4-BE49-F238E27FC236}">
              <a16:creationId xmlns:a16="http://schemas.microsoft.com/office/drawing/2014/main" id="{A6A21353-4EA6-4AB0-B4CD-ED4B65250676}"/>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81</xdr:row>
      <xdr:rowOff>67327</xdr:rowOff>
    </xdr:from>
    <xdr:ext cx="531299" cy="259045"/>
    <xdr:sp macro="" textlink="">
      <xdr:nvSpPr>
        <xdr:cNvPr id="310" name="テキスト ボックス 309">
          <a:extLst>
            <a:ext uri="{FF2B5EF4-FFF2-40B4-BE49-F238E27FC236}">
              <a16:creationId xmlns:a16="http://schemas.microsoft.com/office/drawing/2014/main" id="{19B4A11E-C80D-4D2C-A6B4-8867BB775B64}"/>
            </a:ext>
          </a:extLst>
        </xdr:cNvPr>
        <xdr:cNvSpPr txBox="1"/>
      </xdr:nvSpPr>
      <xdr:spPr>
        <a:xfrm>
          <a:off x="6072701" y="1395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1" name="直線コネクタ 310">
          <a:extLst>
            <a:ext uri="{FF2B5EF4-FFF2-40B4-BE49-F238E27FC236}">
              <a16:creationId xmlns:a16="http://schemas.microsoft.com/office/drawing/2014/main" id="{8B0E325C-EACB-47B3-9395-13CC9C4D68FD}"/>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79</xdr:row>
      <xdr:rowOff>29227</xdr:rowOff>
    </xdr:from>
    <xdr:ext cx="531299" cy="259045"/>
    <xdr:sp macro="" textlink="">
      <xdr:nvSpPr>
        <xdr:cNvPr id="312" name="テキスト ボックス 311">
          <a:extLst>
            <a:ext uri="{FF2B5EF4-FFF2-40B4-BE49-F238E27FC236}">
              <a16:creationId xmlns:a16="http://schemas.microsoft.com/office/drawing/2014/main" id="{D6746D21-5912-488B-A489-C57D843F2470}"/>
            </a:ext>
          </a:extLst>
        </xdr:cNvPr>
        <xdr:cNvSpPr txBox="1"/>
      </xdr:nvSpPr>
      <xdr:spPr>
        <a:xfrm>
          <a:off x="6072701" y="1357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3" name="直線コネクタ 312">
          <a:extLst>
            <a:ext uri="{FF2B5EF4-FFF2-40B4-BE49-F238E27FC236}">
              <a16:creationId xmlns:a16="http://schemas.microsoft.com/office/drawing/2014/main" id="{F6D2CCCD-D6F6-4908-8CA4-17442FDDAE61}"/>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162577</xdr:rowOff>
    </xdr:from>
    <xdr:ext cx="531299" cy="259045"/>
    <xdr:sp macro="" textlink="">
      <xdr:nvSpPr>
        <xdr:cNvPr id="314" name="テキスト ボックス 313">
          <a:extLst>
            <a:ext uri="{FF2B5EF4-FFF2-40B4-BE49-F238E27FC236}">
              <a16:creationId xmlns:a16="http://schemas.microsoft.com/office/drawing/2014/main" id="{5A3FE5D1-EA66-4B86-A7BE-CE124238803F}"/>
            </a:ext>
          </a:extLst>
        </xdr:cNvPr>
        <xdr:cNvSpPr txBox="1"/>
      </xdr:nvSpPr>
      <xdr:spPr>
        <a:xfrm>
          <a:off x="6072701" y="1319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5" name="直線コネクタ 314">
          <a:extLst>
            <a:ext uri="{FF2B5EF4-FFF2-40B4-BE49-F238E27FC236}">
              <a16:creationId xmlns:a16="http://schemas.microsoft.com/office/drawing/2014/main" id="{15683734-9CF7-4383-9174-D49841891C6F}"/>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6" name="テキスト ボックス 315">
          <a:extLst>
            <a:ext uri="{FF2B5EF4-FFF2-40B4-BE49-F238E27FC236}">
              <a16:creationId xmlns:a16="http://schemas.microsoft.com/office/drawing/2014/main" id="{382CD447-1E3F-43A5-8C70-911C0E1852A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7" name="【公営住宅】&#10;一人当たり面積グラフ枠">
          <a:extLst>
            <a:ext uri="{FF2B5EF4-FFF2-40B4-BE49-F238E27FC236}">
              <a16:creationId xmlns:a16="http://schemas.microsoft.com/office/drawing/2014/main" id="{38839457-ACC7-4E57-B6AD-96C58DD35EBB}"/>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35089</xdr:rowOff>
    </xdr:from>
    <xdr:to>
      <xdr:col>54</xdr:col>
      <xdr:colOff>189865</xdr:colOff>
      <xdr:row>86</xdr:row>
      <xdr:rowOff>109728</xdr:rowOff>
    </xdr:to>
    <xdr:cxnSp macro="">
      <xdr:nvCxnSpPr>
        <xdr:cNvPr id="318" name="直線コネクタ 317">
          <a:extLst>
            <a:ext uri="{FF2B5EF4-FFF2-40B4-BE49-F238E27FC236}">
              <a16:creationId xmlns:a16="http://schemas.microsoft.com/office/drawing/2014/main" id="{11D5A55B-D4AB-4307-9A1E-B60187A9380F}"/>
            </a:ext>
          </a:extLst>
        </xdr:cNvPr>
        <xdr:cNvCxnSpPr/>
      </xdr:nvCxnSpPr>
      <xdr:spPr>
        <a:xfrm flipV="1">
          <a:off x="10476865" y="13408189"/>
          <a:ext cx="0" cy="144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113555</xdr:rowOff>
    </xdr:from>
    <xdr:ext cx="469744" cy="259045"/>
    <xdr:sp macro="" textlink="">
      <xdr:nvSpPr>
        <xdr:cNvPr id="319" name="【公営住宅】&#10;一人当たり面積最小値テキスト">
          <a:extLst>
            <a:ext uri="{FF2B5EF4-FFF2-40B4-BE49-F238E27FC236}">
              <a16:creationId xmlns:a16="http://schemas.microsoft.com/office/drawing/2014/main" id="{E39EA498-86E5-4E9A-8A25-542E7ABE5427}"/>
            </a:ext>
          </a:extLst>
        </xdr:cNvPr>
        <xdr:cNvSpPr txBox="1"/>
      </xdr:nvSpPr>
      <xdr:spPr>
        <a:xfrm>
          <a:off x="10515600"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109728</xdr:rowOff>
    </xdr:from>
    <xdr:to>
      <xdr:col>55</xdr:col>
      <xdr:colOff>88900</xdr:colOff>
      <xdr:row>86</xdr:row>
      <xdr:rowOff>109728</xdr:rowOff>
    </xdr:to>
    <xdr:cxnSp macro="">
      <xdr:nvCxnSpPr>
        <xdr:cNvPr id="320" name="直線コネクタ 319">
          <a:extLst>
            <a:ext uri="{FF2B5EF4-FFF2-40B4-BE49-F238E27FC236}">
              <a16:creationId xmlns:a16="http://schemas.microsoft.com/office/drawing/2014/main" id="{A79EB72D-C6F4-4F72-A29B-6AE14D5D8230}"/>
            </a:ext>
          </a:extLst>
        </xdr:cNvPr>
        <xdr:cNvCxnSpPr/>
      </xdr:nvCxnSpPr>
      <xdr:spPr>
        <a:xfrm>
          <a:off x="10388600" y="1485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153216</xdr:rowOff>
    </xdr:from>
    <xdr:ext cx="534377" cy="259045"/>
    <xdr:sp macro="" textlink="">
      <xdr:nvSpPr>
        <xdr:cNvPr id="321" name="【公営住宅】&#10;一人当たり面積最大値テキスト">
          <a:extLst>
            <a:ext uri="{FF2B5EF4-FFF2-40B4-BE49-F238E27FC236}">
              <a16:creationId xmlns:a16="http://schemas.microsoft.com/office/drawing/2014/main" id="{FCA0CA99-8A92-4672-857E-54869432751F}"/>
            </a:ext>
          </a:extLst>
        </xdr:cNvPr>
        <xdr:cNvSpPr txBox="1"/>
      </xdr:nvSpPr>
      <xdr:spPr>
        <a:xfrm>
          <a:off x="10515600" y="13183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35089</xdr:rowOff>
    </xdr:from>
    <xdr:to>
      <xdr:col>55</xdr:col>
      <xdr:colOff>88900</xdr:colOff>
      <xdr:row>78</xdr:row>
      <xdr:rowOff>35089</xdr:rowOff>
    </xdr:to>
    <xdr:cxnSp macro="">
      <xdr:nvCxnSpPr>
        <xdr:cNvPr id="322" name="直線コネクタ 321">
          <a:extLst>
            <a:ext uri="{FF2B5EF4-FFF2-40B4-BE49-F238E27FC236}">
              <a16:creationId xmlns:a16="http://schemas.microsoft.com/office/drawing/2014/main" id="{9B0BF2D4-7E30-4C33-8A89-0DC25D108F4C}"/>
            </a:ext>
          </a:extLst>
        </xdr:cNvPr>
        <xdr:cNvCxnSpPr/>
      </xdr:nvCxnSpPr>
      <xdr:spPr>
        <a:xfrm>
          <a:off x="10388600" y="13408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87596</xdr:rowOff>
    </xdr:from>
    <xdr:ext cx="469744" cy="259045"/>
    <xdr:sp macro="" textlink="">
      <xdr:nvSpPr>
        <xdr:cNvPr id="323" name="【公営住宅】&#10;一人当たり面積平均値テキスト">
          <a:extLst>
            <a:ext uri="{FF2B5EF4-FFF2-40B4-BE49-F238E27FC236}">
              <a16:creationId xmlns:a16="http://schemas.microsoft.com/office/drawing/2014/main" id="{9CCC9117-F386-4B05-9DA6-A07E8AD49EB0}"/>
            </a:ext>
          </a:extLst>
        </xdr:cNvPr>
        <xdr:cNvSpPr txBox="1"/>
      </xdr:nvSpPr>
      <xdr:spPr>
        <a:xfrm>
          <a:off x="10515600" y="144893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64719</xdr:rowOff>
    </xdr:from>
    <xdr:to>
      <xdr:col>55</xdr:col>
      <xdr:colOff>50800</xdr:colOff>
      <xdr:row>85</xdr:row>
      <xdr:rowOff>166319</xdr:rowOff>
    </xdr:to>
    <xdr:sp macro="" textlink="">
      <xdr:nvSpPr>
        <xdr:cNvPr id="324" name="フローチャート: 判断 323">
          <a:extLst>
            <a:ext uri="{FF2B5EF4-FFF2-40B4-BE49-F238E27FC236}">
              <a16:creationId xmlns:a16="http://schemas.microsoft.com/office/drawing/2014/main" id="{B05D48CF-9959-4AA9-83A7-DEDF277D0BBF}"/>
            </a:ext>
          </a:extLst>
        </xdr:cNvPr>
        <xdr:cNvSpPr/>
      </xdr:nvSpPr>
      <xdr:spPr>
        <a:xfrm>
          <a:off x="10426700" y="1463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61404</xdr:rowOff>
    </xdr:from>
    <xdr:to>
      <xdr:col>50</xdr:col>
      <xdr:colOff>165100</xdr:colOff>
      <xdr:row>85</xdr:row>
      <xdr:rowOff>163004</xdr:rowOff>
    </xdr:to>
    <xdr:sp macro="" textlink="">
      <xdr:nvSpPr>
        <xdr:cNvPr id="325" name="フローチャート: 判断 324">
          <a:extLst>
            <a:ext uri="{FF2B5EF4-FFF2-40B4-BE49-F238E27FC236}">
              <a16:creationId xmlns:a16="http://schemas.microsoft.com/office/drawing/2014/main" id="{DE99A32B-635B-4948-BCE8-44CA6B2C2C42}"/>
            </a:ext>
          </a:extLst>
        </xdr:cNvPr>
        <xdr:cNvSpPr/>
      </xdr:nvSpPr>
      <xdr:spPr>
        <a:xfrm>
          <a:off x="9588500" y="14634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63728</xdr:rowOff>
    </xdr:from>
    <xdr:to>
      <xdr:col>46</xdr:col>
      <xdr:colOff>38100</xdr:colOff>
      <xdr:row>85</xdr:row>
      <xdr:rowOff>165328</xdr:rowOff>
    </xdr:to>
    <xdr:sp macro="" textlink="">
      <xdr:nvSpPr>
        <xdr:cNvPr id="326" name="フローチャート: 判断 325">
          <a:extLst>
            <a:ext uri="{FF2B5EF4-FFF2-40B4-BE49-F238E27FC236}">
              <a16:creationId xmlns:a16="http://schemas.microsoft.com/office/drawing/2014/main" id="{F6F00C8D-EDFB-436F-A616-8FB4048A6BF3}"/>
            </a:ext>
          </a:extLst>
        </xdr:cNvPr>
        <xdr:cNvSpPr/>
      </xdr:nvSpPr>
      <xdr:spPr>
        <a:xfrm>
          <a:off x="8699500" y="14636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141567</xdr:rowOff>
    </xdr:from>
    <xdr:to>
      <xdr:col>41</xdr:col>
      <xdr:colOff>101600</xdr:colOff>
      <xdr:row>86</xdr:row>
      <xdr:rowOff>71717</xdr:rowOff>
    </xdr:to>
    <xdr:sp macro="" textlink="">
      <xdr:nvSpPr>
        <xdr:cNvPr id="327" name="フローチャート: 判断 326">
          <a:extLst>
            <a:ext uri="{FF2B5EF4-FFF2-40B4-BE49-F238E27FC236}">
              <a16:creationId xmlns:a16="http://schemas.microsoft.com/office/drawing/2014/main" id="{9183CE8C-2A9D-4EEE-9FA5-1CFF965D3685}"/>
            </a:ext>
          </a:extLst>
        </xdr:cNvPr>
        <xdr:cNvSpPr/>
      </xdr:nvSpPr>
      <xdr:spPr>
        <a:xfrm>
          <a:off x="7810500" y="14714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97A9239D-C98D-4E4C-BC41-983320DCAF6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BBDF79E9-2411-41EB-9A4C-F45D3B3A308A}"/>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01E77921-F8CD-4E5F-90E5-79DE1070C7A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1EEB6F9E-7E15-48D0-93F5-8A07374B8CF6}"/>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3CBC53FA-9C64-4999-879F-8CEDEE7CAC05}"/>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11722</xdr:rowOff>
    </xdr:from>
    <xdr:to>
      <xdr:col>55</xdr:col>
      <xdr:colOff>50800</xdr:colOff>
      <xdr:row>86</xdr:row>
      <xdr:rowOff>113322</xdr:rowOff>
    </xdr:to>
    <xdr:sp macro="" textlink="">
      <xdr:nvSpPr>
        <xdr:cNvPr id="333" name="楕円 332">
          <a:extLst>
            <a:ext uri="{FF2B5EF4-FFF2-40B4-BE49-F238E27FC236}">
              <a16:creationId xmlns:a16="http://schemas.microsoft.com/office/drawing/2014/main" id="{29E67EFB-0950-44DA-ABD4-241EE5C43A6D}"/>
            </a:ext>
          </a:extLst>
        </xdr:cNvPr>
        <xdr:cNvSpPr/>
      </xdr:nvSpPr>
      <xdr:spPr>
        <a:xfrm>
          <a:off x="10426700" y="14756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98099</xdr:rowOff>
    </xdr:from>
    <xdr:ext cx="469744" cy="259045"/>
    <xdr:sp macro="" textlink="">
      <xdr:nvSpPr>
        <xdr:cNvPr id="334" name="【公営住宅】&#10;一人当たり面積該当値テキスト">
          <a:extLst>
            <a:ext uri="{FF2B5EF4-FFF2-40B4-BE49-F238E27FC236}">
              <a16:creationId xmlns:a16="http://schemas.microsoft.com/office/drawing/2014/main" id="{6EDBA75B-C1E8-4CA6-A1F9-32B5944FA125}"/>
            </a:ext>
          </a:extLst>
        </xdr:cNvPr>
        <xdr:cNvSpPr txBox="1"/>
      </xdr:nvSpPr>
      <xdr:spPr>
        <a:xfrm>
          <a:off x="10515600" y="14671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7035</xdr:rowOff>
    </xdr:from>
    <xdr:to>
      <xdr:col>50</xdr:col>
      <xdr:colOff>165100</xdr:colOff>
      <xdr:row>86</xdr:row>
      <xdr:rowOff>108635</xdr:rowOff>
    </xdr:to>
    <xdr:sp macro="" textlink="">
      <xdr:nvSpPr>
        <xdr:cNvPr id="335" name="楕円 334">
          <a:extLst>
            <a:ext uri="{FF2B5EF4-FFF2-40B4-BE49-F238E27FC236}">
              <a16:creationId xmlns:a16="http://schemas.microsoft.com/office/drawing/2014/main" id="{F150835E-4EC9-4E04-B6B4-B2D3ABDE3FFF}"/>
            </a:ext>
          </a:extLst>
        </xdr:cNvPr>
        <xdr:cNvSpPr/>
      </xdr:nvSpPr>
      <xdr:spPr>
        <a:xfrm>
          <a:off x="9588500" y="1475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57835</xdr:rowOff>
    </xdr:from>
    <xdr:to>
      <xdr:col>55</xdr:col>
      <xdr:colOff>0</xdr:colOff>
      <xdr:row>86</xdr:row>
      <xdr:rowOff>62522</xdr:rowOff>
    </xdr:to>
    <xdr:cxnSp macro="">
      <xdr:nvCxnSpPr>
        <xdr:cNvPr id="336" name="直線コネクタ 335">
          <a:extLst>
            <a:ext uri="{FF2B5EF4-FFF2-40B4-BE49-F238E27FC236}">
              <a16:creationId xmlns:a16="http://schemas.microsoft.com/office/drawing/2014/main" id="{FDD603CB-C5E8-458D-A187-7EAE004EC976}"/>
            </a:ext>
          </a:extLst>
        </xdr:cNvPr>
        <xdr:cNvCxnSpPr/>
      </xdr:nvCxnSpPr>
      <xdr:spPr>
        <a:xfrm>
          <a:off x="9639300" y="14802535"/>
          <a:ext cx="8382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12560</xdr:rowOff>
    </xdr:from>
    <xdr:to>
      <xdr:col>46</xdr:col>
      <xdr:colOff>38100</xdr:colOff>
      <xdr:row>86</xdr:row>
      <xdr:rowOff>114160</xdr:rowOff>
    </xdr:to>
    <xdr:sp macro="" textlink="">
      <xdr:nvSpPr>
        <xdr:cNvPr id="337" name="楕円 336">
          <a:extLst>
            <a:ext uri="{FF2B5EF4-FFF2-40B4-BE49-F238E27FC236}">
              <a16:creationId xmlns:a16="http://schemas.microsoft.com/office/drawing/2014/main" id="{FA7A3DCF-9F40-4B36-8721-CDA8019510F6}"/>
            </a:ext>
          </a:extLst>
        </xdr:cNvPr>
        <xdr:cNvSpPr/>
      </xdr:nvSpPr>
      <xdr:spPr>
        <a:xfrm>
          <a:off x="8699500" y="1475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57835</xdr:rowOff>
    </xdr:from>
    <xdr:to>
      <xdr:col>50</xdr:col>
      <xdr:colOff>114300</xdr:colOff>
      <xdr:row>86</xdr:row>
      <xdr:rowOff>63360</xdr:rowOff>
    </xdr:to>
    <xdr:cxnSp macro="">
      <xdr:nvCxnSpPr>
        <xdr:cNvPr id="338" name="直線コネクタ 337">
          <a:extLst>
            <a:ext uri="{FF2B5EF4-FFF2-40B4-BE49-F238E27FC236}">
              <a16:creationId xmlns:a16="http://schemas.microsoft.com/office/drawing/2014/main" id="{4420C8A9-DA7C-484B-9261-632609166EC3}"/>
            </a:ext>
          </a:extLst>
        </xdr:cNvPr>
        <xdr:cNvCxnSpPr/>
      </xdr:nvCxnSpPr>
      <xdr:spPr>
        <a:xfrm flipV="1">
          <a:off x="8750300" y="14802535"/>
          <a:ext cx="889000" cy="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10427</xdr:rowOff>
    </xdr:from>
    <xdr:to>
      <xdr:col>41</xdr:col>
      <xdr:colOff>101600</xdr:colOff>
      <xdr:row>86</xdr:row>
      <xdr:rowOff>112027</xdr:rowOff>
    </xdr:to>
    <xdr:sp macro="" textlink="">
      <xdr:nvSpPr>
        <xdr:cNvPr id="339" name="楕円 338">
          <a:extLst>
            <a:ext uri="{FF2B5EF4-FFF2-40B4-BE49-F238E27FC236}">
              <a16:creationId xmlns:a16="http://schemas.microsoft.com/office/drawing/2014/main" id="{C190A6ED-ED0D-4C02-B75D-D712C8F497DC}"/>
            </a:ext>
          </a:extLst>
        </xdr:cNvPr>
        <xdr:cNvSpPr/>
      </xdr:nvSpPr>
      <xdr:spPr>
        <a:xfrm>
          <a:off x="7810500" y="14755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61227</xdr:rowOff>
    </xdr:from>
    <xdr:to>
      <xdr:col>45</xdr:col>
      <xdr:colOff>177800</xdr:colOff>
      <xdr:row>86</xdr:row>
      <xdr:rowOff>63360</xdr:rowOff>
    </xdr:to>
    <xdr:cxnSp macro="">
      <xdr:nvCxnSpPr>
        <xdr:cNvPr id="340" name="直線コネクタ 339">
          <a:extLst>
            <a:ext uri="{FF2B5EF4-FFF2-40B4-BE49-F238E27FC236}">
              <a16:creationId xmlns:a16="http://schemas.microsoft.com/office/drawing/2014/main" id="{821F03BC-E905-4DF0-B32D-09BA481A618A}"/>
            </a:ext>
          </a:extLst>
        </xdr:cNvPr>
        <xdr:cNvCxnSpPr/>
      </xdr:nvCxnSpPr>
      <xdr:spPr>
        <a:xfrm>
          <a:off x="7861300" y="14805927"/>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8081</xdr:rowOff>
    </xdr:from>
    <xdr:ext cx="469744" cy="259045"/>
    <xdr:sp macro="" textlink="">
      <xdr:nvSpPr>
        <xdr:cNvPr id="341" name="n_1aveValue【公営住宅】&#10;一人当たり面積">
          <a:extLst>
            <a:ext uri="{FF2B5EF4-FFF2-40B4-BE49-F238E27FC236}">
              <a16:creationId xmlns:a16="http://schemas.microsoft.com/office/drawing/2014/main" id="{3211C721-EF04-4BFA-A506-02F7D7CF1F45}"/>
            </a:ext>
          </a:extLst>
        </xdr:cNvPr>
        <xdr:cNvSpPr txBox="1"/>
      </xdr:nvSpPr>
      <xdr:spPr>
        <a:xfrm>
          <a:off x="9391727" y="14409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10405</xdr:rowOff>
    </xdr:from>
    <xdr:ext cx="469744" cy="259045"/>
    <xdr:sp macro="" textlink="">
      <xdr:nvSpPr>
        <xdr:cNvPr id="342" name="n_2aveValue【公営住宅】&#10;一人当たり面積">
          <a:extLst>
            <a:ext uri="{FF2B5EF4-FFF2-40B4-BE49-F238E27FC236}">
              <a16:creationId xmlns:a16="http://schemas.microsoft.com/office/drawing/2014/main" id="{25D412DA-A663-4792-85C6-A2DFDCF22F53}"/>
            </a:ext>
          </a:extLst>
        </xdr:cNvPr>
        <xdr:cNvSpPr txBox="1"/>
      </xdr:nvSpPr>
      <xdr:spPr>
        <a:xfrm>
          <a:off x="8515427" y="14412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88244</xdr:rowOff>
    </xdr:from>
    <xdr:ext cx="469744" cy="259045"/>
    <xdr:sp macro="" textlink="">
      <xdr:nvSpPr>
        <xdr:cNvPr id="343" name="n_3aveValue【公営住宅】&#10;一人当たり面積">
          <a:extLst>
            <a:ext uri="{FF2B5EF4-FFF2-40B4-BE49-F238E27FC236}">
              <a16:creationId xmlns:a16="http://schemas.microsoft.com/office/drawing/2014/main" id="{4ED015D6-4201-4115-982A-A613BFB40EE9}"/>
            </a:ext>
          </a:extLst>
        </xdr:cNvPr>
        <xdr:cNvSpPr txBox="1"/>
      </xdr:nvSpPr>
      <xdr:spPr>
        <a:xfrm>
          <a:off x="7626427" y="14490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99762</xdr:rowOff>
    </xdr:from>
    <xdr:ext cx="469744" cy="259045"/>
    <xdr:sp macro="" textlink="">
      <xdr:nvSpPr>
        <xdr:cNvPr id="344" name="n_1mainValue【公営住宅】&#10;一人当たり面積">
          <a:extLst>
            <a:ext uri="{FF2B5EF4-FFF2-40B4-BE49-F238E27FC236}">
              <a16:creationId xmlns:a16="http://schemas.microsoft.com/office/drawing/2014/main" id="{9F6CB001-53BD-4250-A56B-2F3B4C006449}"/>
            </a:ext>
          </a:extLst>
        </xdr:cNvPr>
        <xdr:cNvSpPr txBox="1"/>
      </xdr:nvSpPr>
      <xdr:spPr>
        <a:xfrm>
          <a:off x="9391727" y="14844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105287</xdr:rowOff>
    </xdr:from>
    <xdr:ext cx="469744" cy="259045"/>
    <xdr:sp macro="" textlink="">
      <xdr:nvSpPr>
        <xdr:cNvPr id="345" name="n_2mainValue【公営住宅】&#10;一人当たり面積">
          <a:extLst>
            <a:ext uri="{FF2B5EF4-FFF2-40B4-BE49-F238E27FC236}">
              <a16:creationId xmlns:a16="http://schemas.microsoft.com/office/drawing/2014/main" id="{88762F78-ED35-4174-B78A-B78A25908F14}"/>
            </a:ext>
          </a:extLst>
        </xdr:cNvPr>
        <xdr:cNvSpPr txBox="1"/>
      </xdr:nvSpPr>
      <xdr:spPr>
        <a:xfrm>
          <a:off x="8515427" y="1484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103154</xdr:rowOff>
    </xdr:from>
    <xdr:ext cx="469744" cy="259045"/>
    <xdr:sp macro="" textlink="">
      <xdr:nvSpPr>
        <xdr:cNvPr id="346" name="n_3mainValue【公営住宅】&#10;一人当たり面積">
          <a:extLst>
            <a:ext uri="{FF2B5EF4-FFF2-40B4-BE49-F238E27FC236}">
              <a16:creationId xmlns:a16="http://schemas.microsoft.com/office/drawing/2014/main" id="{9D6777C6-D8D9-4382-8219-EA001EDC74C0}"/>
            </a:ext>
          </a:extLst>
        </xdr:cNvPr>
        <xdr:cNvSpPr txBox="1"/>
      </xdr:nvSpPr>
      <xdr:spPr>
        <a:xfrm>
          <a:off x="7626427" y="14847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7" name="正方形/長方形 346">
          <a:extLst>
            <a:ext uri="{FF2B5EF4-FFF2-40B4-BE49-F238E27FC236}">
              <a16:creationId xmlns:a16="http://schemas.microsoft.com/office/drawing/2014/main" id="{858A8769-80E5-4D4D-8FE1-6A5E4FAB575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8" name="正方形/長方形 347">
          <a:extLst>
            <a:ext uri="{FF2B5EF4-FFF2-40B4-BE49-F238E27FC236}">
              <a16:creationId xmlns:a16="http://schemas.microsoft.com/office/drawing/2014/main" id="{93EFACC2-5F59-4E81-86CE-87EAB7A45327}"/>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9" name="正方形/長方形 348">
          <a:extLst>
            <a:ext uri="{FF2B5EF4-FFF2-40B4-BE49-F238E27FC236}">
              <a16:creationId xmlns:a16="http://schemas.microsoft.com/office/drawing/2014/main" id="{70138489-3F9E-47B1-B7E0-55426A4993C7}"/>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0" name="正方形/長方形 349">
          <a:extLst>
            <a:ext uri="{FF2B5EF4-FFF2-40B4-BE49-F238E27FC236}">
              <a16:creationId xmlns:a16="http://schemas.microsoft.com/office/drawing/2014/main" id="{B6AD92E5-1E0E-41ED-9592-49A31B3C70EB}"/>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1" name="正方形/長方形 350">
          <a:extLst>
            <a:ext uri="{FF2B5EF4-FFF2-40B4-BE49-F238E27FC236}">
              <a16:creationId xmlns:a16="http://schemas.microsoft.com/office/drawing/2014/main" id="{0CFEC48D-48A3-447F-9A08-10256224D9A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2" name="正方形/長方形 351">
          <a:extLst>
            <a:ext uri="{FF2B5EF4-FFF2-40B4-BE49-F238E27FC236}">
              <a16:creationId xmlns:a16="http://schemas.microsoft.com/office/drawing/2014/main" id="{92F5E84E-A2A5-476D-AAE3-16E0EFBDE0A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3" name="正方形/長方形 352">
          <a:extLst>
            <a:ext uri="{FF2B5EF4-FFF2-40B4-BE49-F238E27FC236}">
              <a16:creationId xmlns:a16="http://schemas.microsoft.com/office/drawing/2014/main" id="{B002835E-E36E-4372-B565-6E263D4F97B5}"/>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4" name="正方形/長方形 353">
          <a:extLst>
            <a:ext uri="{FF2B5EF4-FFF2-40B4-BE49-F238E27FC236}">
              <a16:creationId xmlns:a16="http://schemas.microsoft.com/office/drawing/2014/main" id="{A29B59BE-AA99-466D-A0CD-CADB5AB2BF8A}"/>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5" name="テキスト ボックス 354">
          <a:extLst>
            <a:ext uri="{FF2B5EF4-FFF2-40B4-BE49-F238E27FC236}">
              <a16:creationId xmlns:a16="http://schemas.microsoft.com/office/drawing/2014/main" id="{E426B37C-8A77-42F2-81B9-4508734F1836}"/>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6" name="直線コネクタ 355">
          <a:extLst>
            <a:ext uri="{FF2B5EF4-FFF2-40B4-BE49-F238E27FC236}">
              <a16:creationId xmlns:a16="http://schemas.microsoft.com/office/drawing/2014/main" id="{3CCF0C38-586D-42CA-B2A7-15D09231066F}"/>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57" name="直線コネクタ 356">
          <a:extLst>
            <a:ext uri="{FF2B5EF4-FFF2-40B4-BE49-F238E27FC236}">
              <a16:creationId xmlns:a16="http://schemas.microsoft.com/office/drawing/2014/main" id="{4E70D966-B61A-4F7D-B9D5-092EE4113873}"/>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58" name="テキスト ボックス 357">
          <a:extLst>
            <a:ext uri="{FF2B5EF4-FFF2-40B4-BE49-F238E27FC236}">
              <a16:creationId xmlns:a16="http://schemas.microsoft.com/office/drawing/2014/main" id="{FB8316DB-DB42-4812-9B20-50ED2C18060C}"/>
            </a:ext>
          </a:extLst>
        </xdr:cNvPr>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59" name="直線コネクタ 358">
          <a:extLst>
            <a:ext uri="{FF2B5EF4-FFF2-40B4-BE49-F238E27FC236}">
              <a16:creationId xmlns:a16="http://schemas.microsoft.com/office/drawing/2014/main" id="{A7E1480D-4332-43A3-ADAD-2D4010FA5CA3}"/>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0" name="テキスト ボックス 359">
          <a:extLst>
            <a:ext uri="{FF2B5EF4-FFF2-40B4-BE49-F238E27FC236}">
              <a16:creationId xmlns:a16="http://schemas.microsoft.com/office/drawing/2014/main" id="{9EEE0CCB-FA55-4EAC-B458-DB0707ED48B3}"/>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1" name="直線コネクタ 360">
          <a:extLst>
            <a:ext uri="{FF2B5EF4-FFF2-40B4-BE49-F238E27FC236}">
              <a16:creationId xmlns:a16="http://schemas.microsoft.com/office/drawing/2014/main" id="{1F79C0A8-9491-47D7-AC26-CE674F052B42}"/>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2" name="テキスト ボックス 361">
          <a:extLst>
            <a:ext uri="{FF2B5EF4-FFF2-40B4-BE49-F238E27FC236}">
              <a16:creationId xmlns:a16="http://schemas.microsoft.com/office/drawing/2014/main" id="{FBE2A2B3-98E7-4DB9-B6B2-CBD3897FCCF1}"/>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3" name="直線コネクタ 362">
          <a:extLst>
            <a:ext uri="{FF2B5EF4-FFF2-40B4-BE49-F238E27FC236}">
              <a16:creationId xmlns:a16="http://schemas.microsoft.com/office/drawing/2014/main" id="{219EF2E3-10F5-42F1-AC82-E148388D3A7D}"/>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4" name="テキスト ボックス 363">
          <a:extLst>
            <a:ext uri="{FF2B5EF4-FFF2-40B4-BE49-F238E27FC236}">
              <a16:creationId xmlns:a16="http://schemas.microsoft.com/office/drawing/2014/main" id="{0FA0A5BD-A9D0-44D3-B319-B88F91AA3053}"/>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5" name="直線コネクタ 364">
          <a:extLst>
            <a:ext uri="{FF2B5EF4-FFF2-40B4-BE49-F238E27FC236}">
              <a16:creationId xmlns:a16="http://schemas.microsoft.com/office/drawing/2014/main" id="{78D49007-0751-4F1E-A2DF-B9A9FC7C050B}"/>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6" name="テキスト ボックス 365">
          <a:extLst>
            <a:ext uri="{FF2B5EF4-FFF2-40B4-BE49-F238E27FC236}">
              <a16:creationId xmlns:a16="http://schemas.microsoft.com/office/drawing/2014/main" id="{231E585A-1B37-466F-9F3E-87E37C406CBF}"/>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67" name="直線コネクタ 366">
          <a:extLst>
            <a:ext uri="{FF2B5EF4-FFF2-40B4-BE49-F238E27FC236}">
              <a16:creationId xmlns:a16="http://schemas.microsoft.com/office/drawing/2014/main" id="{5DE58F5D-77A9-41B0-B19D-49B7DCDB70E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68" name="テキスト ボックス 367">
          <a:extLst>
            <a:ext uri="{FF2B5EF4-FFF2-40B4-BE49-F238E27FC236}">
              <a16:creationId xmlns:a16="http://schemas.microsoft.com/office/drawing/2014/main" id="{05277728-3E95-44D1-90C3-579F56243E4A}"/>
            </a:ext>
          </a:extLst>
        </xdr:cNvPr>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9" name="直線コネクタ 368">
          <a:extLst>
            <a:ext uri="{FF2B5EF4-FFF2-40B4-BE49-F238E27FC236}">
              <a16:creationId xmlns:a16="http://schemas.microsoft.com/office/drawing/2014/main" id="{883173E9-25D3-4EC3-AA11-25DEC61FB008}"/>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0" name="テキスト ボックス 369">
          <a:extLst>
            <a:ext uri="{FF2B5EF4-FFF2-40B4-BE49-F238E27FC236}">
              <a16:creationId xmlns:a16="http://schemas.microsoft.com/office/drawing/2014/main" id="{175C2100-F6E2-40AE-B953-87B23AFC2FBE}"/>
            </a:ext>
          </a:extLst>
        </xdr:cNvPr>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1" name="【港湾・漁港】&#10;有形固定資産減価償却率グラフ枠">
          <a:extLst>
            <a:ext uri="{FF2B5EF4-FFF2-40B4-BE49-F238E27FC236}">
              <a16:creationId xmlns:a16="http://schemas.microsoft.com/office/drawing/2014/main" id="{C1F4D48B-E288-4814-BD6C-0427AD8BC5D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4355</xdr:rowOff>
    </xdr:from>
    <xdr:to>
      <xdr:col>24</xdr:col>
      <xdr:colOff>62865</xdr:colOff>
      <xdr:row>108</xdr:row>
      <xdr:rowOff>68036</xdr:rowOff>
    </xdr:to>
    <xdr:cxnSp macro="">
      <xdr:nvCxnSpPr>
        <xdr:cNvPr id="372" name="直線コネクタ 371">
          <a:extLst>
            <a:ext uri="{FF2B5EF4-FFF2-40B4-BE49-F238E27FC236}">
              <a16:creationId xmlns:a16="http://schemas.microsoft.com/office/drawing/2014/main" id="{DB3DCDBA-E5F9-4BB9-A30A-B86DB9D851B5}"/>
            </a:ext>
          </a:extLst>
        </xdr:cNvPr>
        <xdr:cNvCxnSpPr/>
      </xdr:nvCxnSpPr>
      <xdr:spPr>
        <a:xfrm flipV="1">
          <a:off x="4634865" y="17149355"/>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71863</xdr:rowOff>
    </xdr:from>
    <xdr:ext cx="340478" cy="259045"/>
    <xdr:sp macro="" textlink="">
      <xdr:nvSpPr>
        <xdr:cNvPr id="373" name="【港湾・漁港】&#10;有形固定資産減価償却率最小値テキスト">
          <a:extLst>
            <a:ext uri="{FF2B5EF4-FFF2-40B4-BE49-F238E27FC236}">
              <a16:creationId xmlns:a16="http://schemas.microsoft.com/office/drawing/2014/main" id="{9DEB0E8F-9EFE-4999-A545-3405947BEBAE}"/>
            </a:ext>
          </a:extLst>
        </xdr:cNvPr>
        <xdr:cNvSpPr txBox="1"/>
      </xdr:nvSpPr>
      <xdr:spPr>
        <a:xfrm>
          <a:off x="4673600" y="1858846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68036</xdr:rowOff>
    </xdr:from>
    <xdr:to>
      <xdr:col>24</xdr:col>
      <xdr:colOff>152400</xdr:colOff>
      <xdr:row>108</xdr:row>
      <xdr:rowOff>68036</xdr:rowOff>
    </xdr:to>
    <xdr:cxnSp macro="">
      <xdr:nvCxnSpPr>
        <xdr:cNvPr id="374" name="直線コネクタ 373">
          <a:extLst>
            <a:ext uri="{FF2B5EF4-FFF2-40B4-BE49-F238E27FC236}">
              <a16:creationId xmlns:a16="http://schemas.microsoft.com/office/drawing/2014/main" id="{3D264F29-D4A4-452E-BF1C-B77AC401412C}"/>
            </a:ext>
          </a:extLst>
        </xdr:cNvPr>
        <xdr:cNvCxnSpPr/>
      </xdr:nvCxnSpPr>
      <xdr:spPr>
        <a:xfrm>
          <a:off x="4546600" y="18584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122482</xdr:rowOff>
    </xdr:from>
    <xdr:ext cx="405111" cy="259045"/>
    <xdr:sp macro="" textlink="">
      <xdr:nvSpPr>
        <xdr:cNvPr id="375" name="【港湾・漁港】&#10;有形固定資産減価償却率最大値テキスト">
          <a:extLst>
            <a:ext uri="{FF2B5EF4-FFF2-40B4-BE49-F238E27FC236}">
              <a16:creationId xmlns:a16="http://schemas.microsoft.com/office/drawing/2014/main" id="{B3AB2934-6CF0-400E-9102-20306CEFA135}"/>
            </a:ext>
          </a:extLst>
        </xdr:cNvPr>
        <xdr:cNvSpPr txBox="1"/>
      </xdr:nvSpPr>
      <xdr:spPr>
        <a:xfrm>
          <a:off x="4673600" y="16924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4355</xdr:rowOff>
    </xdr:from>
    <xdr:to>
      <xdr:col>24</xdr:col>
      <xdr:colOff>152400</xdr:colOff>
      <xdr:row>100</xdr:row>
      <xdr:rowOff>4355</xdr:rowOff>
    </xdr:to>
    <xdr:cxnSp macro="">
      <xdr:nvCxnSpPr>
        <xdr:cNvPr id="376" name="直線コネクタ 375">
          <a:extLst>
            <a:ext uri="{FF2B5EF4-FFF2-40B4-BE49-F238E27FC236}">
              <a16:creationId xmlns:a16="http://schemas.microsoft.com/office/drawing/2014/main" id="{768C2C7D-A8CE-478E-8ED3-56640B827902}"/>
            </a:ext>
          </a:extLst>
        </xdr:cNvPr>
        <xdr:cNvCxnSpPr/>
      </xdr:nvCxnSpPr>
      <xdr:spPr>
        <a:xfrm>
          <a:off x="4546600" y="17149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149514</xdr:rowOff>
    </xdr:from>
    <xdr:ext cx="405111" cy="259045"/>
    <xdr:sp macro="" textlink="">
      <xdr:nvSpPr>
        <xdr:cNvPr id="377" name="【港湾・漁港】&#10;有形固定資産減価償却率平均値テキスト">
          <a:extLst>
            <a:ext uri="{FF2B5EF4-FFF2-40B4-BE49-F238E27FC236}">
              <a16:creationId xmlns:a16="http://schemas.microsoft.com/office/drawing/2014/main" id="{F0C91413-86FB-45BD-A454-23AE17058080}"/>
            </a:ext>
          </a:extLst>
        </xdr:cNvPr>
        <xdr:cNvSpPr txBox="1"/>
      </xdr:nvSpPr>
      <xdr:spPr>
        <a:xfrm>
          <a:off x="4673600" y="176374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126637</xdr:rowOff>
    </xdr:from>
    <xdr:to>
      <xdr:col>24</xdr:col>
      <xdr:colOff>114300</xdr:colOff>
      <xdr:row>104</xdr:row>
      <xdr:rowOff>56787</xdr:rowOff>
    </xdr:to>
    <xdr:sp macro="" textlink="">
      <xdr:nvSpPr>
        <xdr:cNvPr id="378" name="フローチャート: 判断 377">
          <a:extLst>
            <a:ext uri="{FF2B5EF4-FFF2-40B4-BE49-F238E27FC236}">
              <a16:creationId xmlns:a16="http://schemas.microsoft.com/office/drawing/2014/main" id="{AEEF0C03-B9BA-4518-86B4-86CD15E825A8}"/>
            </a:ext>
          </a:extLst>
        </xdr:cNvPr>
        <xdr:cNvSpPr/>
      </xdr:nvSpPr>
      <xdr:spPr>
        <a:xfrm>
          <a:off x="4584700" y="1778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156029</xdr:rowOff>
    </xdr:from>
    <xdr:to>
      <xdr:col>20</xdr:col>
      <xdr:colOff>38100</xdr:colOff>
      <xdr:row>104</xdr:row>
      <xdr:rowOff>86179</xdr:rowOff>
    </xdr:to>
    <xdr:sp macro="" textlink="">
      <xdr:nvSpPr>
        <xdr:cNvPr id="379" name="フローチャート: 判断 378">
          <a:extLst>
            <a:ext uri="{FF2B5EF4-FFF2-40B4-BE49-F238E27FC236}">
              <a16:creationId xmlns:a16="http://schemas.microsoft.com/office/drawing/2014/main" id="{2968B12A-6CF2-4F0D-B4A1-7DEE4D8B6116}"/>
            </a:ext>
          </a:extLst>
        </xdr:cNvPr>
        <xdr:cNvSpPr/>
      </xdr:nvSpPr>
      <xdr:spPr>
        <a:xfrm>
          <a:off x="3746500" y="1781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116839</xdr:rowOff>
    </xdr:from>
    <xdr:to>
      <xdr:col>15</xdr:col>
      <xdr:colOff>101600</xdr:colOff>
      <xdr:row>104</xdr:row>
      <xdr:rowOff>46989</xdr:rowOff>
    </xdr:to>
    <xdr:sp macro="" textlink="">
      <xdr:nvSpPr>
        <xdr:cNvPr id="380" name="フローチャート: 判断 379">
          <a:extLst>
            <a:ext uri="{FF2B5EF4-FFF2-40B4-BE49-F238E27FC236}">
              <a16:creationId xmlns:a16="http://schemas.microsoft.com/office/drawing/2014/main" id="{B4477792-6D18-4413-B009-F1AC424DC85F}"/>
            </a:ext>
          </a:extLst>
        </xdr:cNvPr>
        <xdr:cNvSpPr/>
      </xdr:nvSpPr>
      <xdr:spPr>
        <a:xfrm>
          <a:off x="2857500" y="17776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106</xdr:row>
      <xdr:rowOff>2539</xdr:rowOff>
    </xdr:from>
    <xdr:to>
      <xdr:col>10</xdr:col>
      <xdr:colOff>165100</xdr:colOff>
      <xdr:row>106</xdr:row>
      <xdr:rowOff>104139</xdr:rowOff>
    </xdr:to>
    <xdr:sp macro="" textlink="">
      <xdr:nvSpPr>
        <xdr:cNvPr id="381" name="フローチャート: 判断 380">
          <a:extLst>
            <a:ext uri="{FF2B5EF4-FFF2-40B4-BE49-F238E27FC236}">
              <a16:creationId xmlns:a16="http://schemas.microsoft.com/office/drawing/2014/main" id="{1DBE856A-BF8D-4C58-9B5A-0D8EE1017DD4}"/>
            </a:ext>
          </a:extLst>
        </xdr:cNvPr>
        <xdr:cNvSpPr/>
      </xdr:nvSpPr>
      <xdr:spPr>
        <a:xfrm>
          <a:off x="1968500" y="1817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2" name="テキスト ボックス 381">
          <a:extLst>
            <a:ext uri="{FF2B5EF4-FFF2-40B4-BE49-F238E27FC236}">
              <a16:creationId xmlns:a16="http://schemas.microsoft.com/office/drawing/2014/main" id="{370A85B1-074F-4485-8E26-481BCB04C3CA}"/>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3" name="テキスト ボックス 382">
          <a:extLst>
            <a:ext uri="{FF2B5EF4-FFF2-40B4-BE49-F238E27FC236}">
              <a16:creationId xmlns:a16="http://schemas.microsoft.com/office/drawing/2014/main" id="{7489F019-0E75-450E-9C7C-C24C91000546}"/>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4" name="テキスト ボックス 383">
          <a:extLst>
            <a:ext uri="{FF2B5EF4-FFF2-40B4-BE49-F238E27FC236}">
              <a16:creationId xmlns:a16="http://schemas.microsoft.com/office/drawing/2014/main" id="{82E68BAA-8587-46C4-B4E2-B79E1EA44B0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5" name="テキスト ボックス 384">
          <a:extLst>
            <a:ext uri="{FF2B5EF4-FFF2-40B4-BE49-F238E27FC236}">
              <a16:creationId xmlns:a16="http://schemas.microsoft.com/office/drawing/2014/main" id="{C4F55A3B-7020-47BF-BC4B-276BEF6DDF16}"/>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6" name="テキスト ボックス 385">
          <a:extLst>
            <a:ext uri="{FF2B5EF4-FFF2-40B4-BE49-F238E27FC236}">
              <a16:creationId xmlns:a16="http://schemas.microsoft.com/office/drawing/2014/main" id="{6ED64143-D441-42C0-99F7-14BE1D3DDDB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43362</xdr:rowOff>
    </xdr:from>
    <xdr:to>
      <xdr:col>24</xdr:col>
      <xdr:colOff>114300</xdr:colOff>
      <xdr:row>107</xdr:row>
      <xdr:rowOff>144962</xdr:rowOff>
    </xdr:to>
    <xdr:sp macro="" textlink="">
      <xdr:nvSpPr>
        <xdr:cNvPr id="387" name="楕円 386">
          <a:extLst>
            <a:ext uri="{FF2B5EF4-FFF2-40B4-BE49-F238E27FC236}">
              <a16:creationId xmlns:a16="http://schemas.microsoft.com/office/drawing/2014/main" id="{01260168-19A8-49F9-BE81-CB40CC81B0EF}"/>
            </a:ext>
          </a:extLst>
        </xdr:cNvPr>
        <xdr:cNvSpPr/>
      </xdr:nvSpPr>
      <xdr:spPr>
        <a:xfrm>
          <a:off x="4584700" y="1838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21789</xdr:rowOff>
    </xdr:from>
    <xdr:ext cx="405111" cy="259045"/>
    <xdr:sp macro="" textlink="">
      <xdr:nvSpPr>
        <xdr:cNvPr id="388" name="【港湾・漁港】&#10;有形固定資産減価償却率該当値テキスト">
          <a:extLst>
            <a:ext uri="{FF2B5EF4-FFF2-40B4-BE49-F238E27FC236}">
              <a16:creationId xmlns:a16="http://schemas.microsoft.com/office/drawing/2014/main" id="{02559CD6-54A7-4C19-A8DA-46E223009361}"/>
            </a:ext>
          </a:extLst>
        </xdr:cNvPr>
        <xdr:cNvSpPr txBox="1"/>
      </xdr:nvSpPr>
      <xdr:spPr>
        <a:xfrm>
          <a:off x="4673600" y="1836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76019</xdr:rowOff>
    </xdr:from>
    <xdr:to>
      <xdr:col>20</xdr:col>
      <xdr:colOff>38100</xdr:colOff>
      <xdr:row>108</xdr:row>
      <xdr:rowOff>6169</xdr:rowOff>
    </xdr:to>
    <xdr:sp macro="" textlink="">
      <xdr:nvSpPr>
        <xdr:cNvPr id="389" name="楕円 388">
          <a:extLst>
            <a:ext uri="{FF2B5EF4-FFF2-40B4-BE49-F238E27FC236}">
              <a16:creationId xmlns:a16="http://schemas.microsoft.com/office/drawing/2014/main" id="{F4C8BA09-84F0-4F08-A842-6EEB73B92F0E}"/>
            </a:ext>
          </a:extLst>
        </xdr:cNvPr>
        <xdr:cNvSpPr/>
      </xdr:nvSpPr>
      <xdr:spPr>
        <a:xfrm>
          <a:off x="3746500" y="1842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94162</xdr:rowOff>
    </xdr:from>
    <xdr:to>
      <xdr:col>24</xdr:col>
      <xdr:colOff>63500</xdr:colOff>
      <xdr:row>107</xdr:row>
      <xdr:rowOff>126819</xdr:rowOff>
    </xdr:to>
    <xdr:cxnSp macro="">
      <xdr:nvCxnSpPr>
        <xdr:cNvPr id="390" name="直線コネクタ 389">
          <a:extLst>
            <a:ext uri="{FF2B5EF4-FFF2-40B4-BE49-F238E27FC236}">
              <a16:creationId xmlns:a16="http://schemas.microsoft.com/office/drawing/2014/main" id="{4FC3FA70-C6C0-4640-B663-04F78B149789}"/>
            </a:ext>
          </a:extLst>
        </xdr:cNvPr>
        <xdr:cNvCxnSpPr/>
      </xdr:nvCxnSpPr>
      <xdr:spPr>
        <a:xfrm flipV="1">
          <a:off x="3797300" y="1843931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108676</xdr:rowOff>
    </xdr:from>
    <xdr:to>
      <xdr:col>15</xdr:col>
      <xdr:colOff>101600</xdr:colOff>
      <xdr:row>108</xdr:row>
      <xdr:rowOff>38826</xdr:rowOff>
    </xdr:to>
    <xdr:sp macro="" textlink="">
      <xdr:nvSpPr>
        <xdr:cNvPr id="391" name="楕円 390">
          <a:extLst>
            <a:ext uri="{FF2B5EF4-FFF2-40B4-BE49-F238E27FC236}">
              <a16:creationId xmlns:a16="http://schemas.microsoft.com/office/drawing/2014/main" id="{109038FE-F2CE-4F0A-A300-2A094891A9DE}"/>
            </a:ext>
          </a:extLst>
        </xdr:cNvPr>
        <xdr:cNvSpPr/>
      </xdr:nvSpPr>
      <xdr:spPr>
        <a:xfrm>
          <a:off x="2857500" y="1845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126819</xdr:rowOff>
    </xdr:from>
    <xdr:to>
      <xdr:col>19</xdr:col>
      <xdr:colOff>177800</xdr:colOff>
      <xdr:row>107</xdr:row>
      <xdr:rowOff>159476</xdr:rowOff>
    </xdr:to>
    <xdr:cxnSp macro="">
      <xdr:nvCxnSpPr>
        <xdr:cNvPr id="392" name="直線コネクタ 391">
          <a:extLst>
            <a:ext uri="{FF2B5EF4-FFF2-40B4-BE49-F238E27FC236}">
              <a16:creationId xmlns:a16="http://schemas.microsoft.com/office/drawing/2014/main" id="{6CC54D0B-B304-4012-9AC6-0BA7703F5171}"/>
            </a:ext>
          </a:extLst>
        </xdr:cNvPr>
        <xdr:cNvCxnSpPr/>
      </xdr:nvCxnSpPr>
      <xdr:spPr>
        <a:xfrm flipV="1">
          <a:off x="2908300" y="1847196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141332</xdr:rowOff>
    </xdr:from>
    <xdr:to>
      <xdr:col>10</xdr:col>
      <xdr:colOff>165100</xdr:colOff>
      <xdr:row>108</xdr:row>
      <xdr:rowOff>71482</xdr:rowOff>
    </xdr:to>
    <xdr:sp macro="" textlink="">
      <xdr:nvSpPr>
        <xdr:cNvPr id="393" name="楕円 392">
          <a:extLst>
            <a:ext uri="{FF2B5EF4-FFF2-40B4-BE49-F238E27FC236}">
              <a16:creationId xmlns:a16="http://schemas.microsoft.com/office/drawing/2014/main" id="{B1340598-B2FE-48D3-9496-80A44CBB1B29}"/>
            </a:ext>
          </a:extLst>
        </xdr:cNvPr>
        <xdr:cNvSpPr/>
      </xdr:nvSpPr>
      <xdr:spPr>
        <a:xfrm>
          <a:off x="19685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159476</xdr:rowOff>
    </xdr:from>
    <xdr:to>
      <xdr:col>15</xdr:col>
      <xdr:colOff>50800</xdr:colOff>
      <xdr:row>108</xdr:row>
      <xdr:rowOff>20682</xdr:rowOff>
    </xdr:to>
    <xdr:cxnSp macro="">
      <xdr:nvCxnSpPr>
        <xdr:cNvPr id="394" name="直線コネクタ 393">
          <a:extLst>
            <a:ext uri="{FF2B5EF4-FFF2-40B4-BE49-F238E27FC236}">
              <a16:creationId xmlns:a16="http://schemas.microsoft.com/office/drawing/2014/main" id="{103B8059-A087-4840-AD09-61482D605D1F}"/>
            </a:ext>
          </a:extLst>
        </xdr:cNvPr>
        <xdr:cNvCxnSpPr/>
      </xdr:nvCxnSpPr>
      <xdr:spPr>
        <a:xfrm flipV="1">
          <a:off x="2019300" y="18504626"/>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102706</xdr:rowOff>
    </xdr:from>
    <xdr:ext cx="405111" cy="259045"/>
    <xdr:sp macro="" textlink="">
      <xdr:nvSpPr>
        <xdr:cNvPr id="395" name="n_1aveValue【港湾・漁港】&#10;有形固定資産減価償却率">
          <a:extLst>
            <a:ext uri="{FF2B5EF4-FFF2-40B4-BE49-F238E27FC236}">
              <a16:creationId xmlns:a16="http://schemas.microsoft.com/office/drawing/2014/main" id="{D7E093F7-B383-4989-A849-94CA53D13BF8}"/>
            </a:ext>
          </a:extLst>
        </xdr:cNvPr>
        <xdr:cNvSpPr txBox="1"/>
      </xdr:nvSpPr>
      <xdr:spPr>
        <a:xfrm>
          <a:off x="3582044" y="17590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63516</xdr:rowOff>
    </xdr:from>
    <xdr:ext cx="405111" cy="259045"/>
    <xdr:sp macro="" textlink="">
      <xdr:nvSpPr>
        <xdr:cNvPr id="396" name="n_2aveValue【港湾・漁港】&#10;有形固定資産減価償却率">
          <a:extLst>
            <a:ext uri="{FF2B5EF4-FFF2-40B4-BE49-F238E27FC236}">
              <a16:creationId xmlns:a16="http://schemas.microsoft.com/office/drawing/2014/main" id="{E9AF86EC-94EC-435F-AA3E-13BDCF3E677B}"/>
            </a:ext>
          </a:extLst>
        </xdr:cNvPr>
        <xdr:cNvSpPr txBox="1"/>
      </xdr:nvSpPr>
      <xdr:spPr>
        <a:xfrm>
          <a:off x="2705744" y="17551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120666</xdr:rowOff>
    </xdr:from>
    <xdr:ext cx="405111" cy="259045"/>
    <xdr:sp macro="" textlink="">
      <xdr:nvSpPr>
        <xdr:cNvPr id="397" name="n_3aveValue【港湾・漁港】&#10;有形固定資産減価償却率">
          <a:extLst>
            <a:ext uri="{FF2B5EF4-FFF2-40B4-BE49-F238E27FC236}">
              <a16:creationId xmlns:a16="http://schemas.microsoft.com/office/drawing/2014/main" id="{C263C3C2-8965-4E41-862F-9243CC0D0430}"/>
            </a:ext>
          </a:extLst>
        </xdr:cNvPr>
        <xdr:cNvSpPr txBox="1"/>
      </xdr:nvSpPr>
      <xdr:spPr>
        <a:xfrm>
          <a:off x="1816744" y="17951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168746</xdr:rowOff>
    </xdr:from>
    <xdr:ext cx="405111" cy="259045"/>
    <xdr:sp macro="" textlink="">
      <xdr:nvSpPr>
        <xdr:cNvPr id="398" name="n_1mainValue【港湾・漁港】&#10;有形固定資産減価償却率">
          <a:extLst>
            <a:ext uri="{FF2B5EF4-FFF2-40B4-BE49-F238E27FC236}">
              <a16:creationId xmlns:a16="http://schemas.microsoft.com/office/drawing/2014/main" id="{F19A9076-6570-48D4-9208-C4504F2343F0}"/>
            </a:ext>
          </a:extLst>
        </xdr:cNvPr>
        <xdr:cNvSpPr txBox="1"/>
      </xdr:nvSpPr>
      <xdr:spPr>
        <a:xfrm>
          <a:off x="3582044" y="18513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29953</xdr:rowOff>
    </xdr:from>
    <xdr:ext cx="405111" cy="259045"/>
    <xdr:sp macro="" textlink="">
      <xdr:nvSpPr>
        <xdr:cNvPr id="399" name="n_2mainValue【港湾・漁港】&#10;有形固定資産減価償却率">
          <a:extLst>
            <a:ext uri="{FF2B5EF4-FFF2-40B4-BE49-F238E27FC236}">
              <a16:creationId xmlns:a16="http://schemas.microsoft.com/office/drawing/2014/main" id="{7CF3CC54-9F3A-4747-82C4-93E6BDAA5EA2}"/>
            </a:ext>
          </a:extLst>
        </xdr:cNvPr>
        <xdr:cNvSpPr txBox="1"/>
      </xdr:nvSpPr>
      <xdr:spPr>
        <a:xfrm>
          <a:off x="2705744" y="1854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62609</xdr:rowOff>
    </xdr:from>
    <xdr:ext cx="405111" cy="259045"/>
    <xdr:sp macro="" textlink="">
      <xdr:nvSpPr>
        <xdr:cNvPr id="400" name="n_3mainValue【港湾・漁港】&#10;有形固定資産減価償却率">
          <a:extLst>
            <a:ext uri="{FF2B5EF4-FFF2-40B4-BE49-F238E27FC236}">
              <a16:creationId xmlns:a16="http://schemas.microsoft.com/office/drawing/2014/main" id="{4D032FE2-4180-43CE-BBAB-54C272347084}"/>
            </a:ext>
          </a:extLst>
        </xdr:cNvPr>
        <xdr:cNvSpPr txBox="1"/>
      </xdr:nvSpPr>
      <xdr:spPr>
        <a:xfrm>
          <a:off x="1816744" y="1857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1" name="正方形/長方形 400">
          <a:extLst>
            <a:ext uri="{FF2B5EF4-FFF2-40B4-BE49-F238E27FC236}">
              <a16:creationId xmlns:a16="http://schemas.microsoft.com/office/drawing/2014/main" id="{752B8DFD-9538-45A9-9CDB-9CE72A461BC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2" name="正方形/長方形 401">
          <a:extLst>
            <a:ext uri="{FF2B5EF4-FFF2-40B4-BE49-F238E27FC236}">
              <a16:creationId xmlns:a16="http://schemas.microsoft.com/office/drawing/2014/main" id="{10CF66CF-85AA-4F0A-89A5-28A906A2F26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3" name="正方形/長方形 402">
          <a:extLst>
            <a:ext uri="{FF2B5EF4-FFF2-40B4-BE49-F238E27FC236}">
              <a16:creationId xmlns:a16="http://schemas.microsoft.com/office/drawing/2014/main" id="{3B55763E-6B21-41EC-AF3E-47269D9E1781}"/>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4" name="正方形/長方形 403">
          <a:extLst>
            <a:ext uri="{FF2B5EF4-FFF2-40B4-BE49-F238E27FC236}">
              <a16:creationId xmlns:a16="http://schemas.microsoft.com/office/drawing/2014/main" id="{4450B00B-B933-4504-B4E7-82B69C6309D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5" name="正方形/長方形 404">
          <a:extLst>
            <a:ext uri="{FF2B5EF4-FFF2-40B4-BE49-F238E27FC236}">
              <a16:creationId xmlns:a16="http://schemas.microsoft.com/office/drawing/2014/main" id="{1B94CA13-7F0E-4459-90FA-D5CAB1A988B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6" name="正方形/長方形 405">
          <a:extLst>
            <a:ext uri="{FF2B5EF4-FFF2-40B4-BE49-F238E27FC236}">
              <a16:creationId xmlns:a16="http://schemas.microsoft.com/office/drawing/2014/main" id="{DEDD5F56-6554-4977-A980-5FBFB3E4E1C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7" name="正方形/長方形 406">
          <a:extLst>
            <a:ext uri="{FF2B5EF4-FFF2-40B4-BE49-F238E27FC236}">
              <a16:creationId xmlns:a16="http://schemas.microsoft.com/office/drawing/2014/main" id="{5212CA6D-9454-4390-B328-4FB166B6A3E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8" name="正方形/長方形 407">
          <a:extLst>
            <a:ext uri="{FF2B5EF4-FFF2-40B4-BE49-F238E27FC236}">
              <a16:creationId xmlns:a16="http://schemas.microsoft.com/office/drawing/2014/main" id="{119C9713-B458-4692-91FC-D82F16D9EA9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9" name="テキスト ボックス 408">
          <a:extLst>
            <a:ext uri="{FF2B5EF4-FFF2-40B4-BE49-F238E27FC236}">
              <a16:creationId xmlns:a16="http://schemas.microsoft.com/office/drawing/2014/main" id="{B4F5CCBD-550C-4647-AECB-8E98A9F2CD6D}"/>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0" name="直線コネクタ 409">
          <a:extLst>
            <a:ext uri="{FF2B5EF4-FFF2-40B4-BE49-F238E27FC236}">
              <a16:creationId xmlns:a16="http://schemas.microsoft.com/office/drawing/2014/main" id="{4B49CED7-B1FC-45CD-A78D-DFCD795305AA}"/>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11" name="直線コネクタ 410">
          <a:extLst>
            <a:ext uri="{FF2B5EF4-FFF2-40B4-BE49-F238E27FC236}">
              <a16:creationId xmlns:a16="http://schemas.microsoft.com/office/drawing/2014/main" id="{E21CE676-B687-483E-B2C5-CF2E58D0EFFE}"/>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12" name="テキスト ボックス 411">
          <a:extLst>
            <a:ext uri="{FF2B5EF4-FFF2-40B4-BE49-F238E27FC236}">
              <a16:creationId xmlns:a16="http://schemas.microsoft.com/office/drawing/2014/main" id="{5727DCDC-916D-44A8-ABA3-740F20AEA82E}"/>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13" name="直線コネクタ 412">
          <a:extLst>
            <a:ext uri="{FF2B5EF4-FFF2-40B4-BE49-F238E27FC236}">
              <a16:creationId xmlns:a16="http://schemas.microsoft.com/office/drawing/2014/main" id="{FBAA1F79-7677-4AB3-8C4E-BC71848CB9BA}"/>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414" name="テキスト ボックス 413">
          <a:extLst>
            <a:ext uri="{FF2B5EF4-FFF2-40B4-BE49-F238E27FC236}">
              <a16:creationId xmlns:a16="http://schemas.microsoft.com/office/drawing/2014/main" id="{391BBBDD-E6C8-44CE-BD30-78B4E54B20BD}"/>
            </a:ext>
          </a:extLst>
        </xdr:cNvPr>
        <xdr:cNvSpPr txBox="1"/>
      </xdr:nvSpPr>
      <xdr:spPr>
        <a:xfrm>
          <a:off x="5854308" y="18145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5" name="直線コネクタ 414">
          <a:extLst>
            <a:ext uri="{FF2B5EF4-FFF2-40B4-BE49-F238E27FC236}">
              <a16:creationId xmlns:a16="http://schemas.microsoft.com/office/drawing/2014/main" id="{7385B18F-9B8A-4CFE-98FC-19CAC152674F}"/>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16" name="テキスト ボックス 415">
          <a:extLst>
            <a:ext uri="{FF2B5EF4-FFF2-40B4-BE49-F238E27FC236}">
              <a16:creationId xmlns:a16="http://schemas.microsoft.com/office/drawing/2014/main" id="{B6C5A029-4D8B-4E1E-B0BF-ADD1E0C1528F}"/>
            </a:ext>
          </a:extLst>
        </xdr:cNvPr>
        <xdr:cNvSpPr txBox="1"/>
      </xdr:nvSpPr>
      <xdr:spPr>
        <a:xfrm>
          <a:off x="5854308" y="1776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17" name="直線コネクタ 416">
          <a:extLst>
            <a:ext uri="{FF2B5EF4-FFF2-40B4-BE49-F238E27FC236}">
              <a16:creationId xmlns:a16="http://schemas.microsoft.com/office/drawing/2014/main" id="{E6018F8B-5FCC-48D5-A370-BB31C6DDF23E}"/>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418" name="テキスト ボックス 417">
          <a:extLst>
            <a:ext uri="{FF2B5EF4-FFF2-40B4-BE49-F238E27FC236}">
              <a16:creationId xmlns:a16="http://schemas.microsoft.com/office/drawing/2014/main" id="{D15D8C58-FF16-49AC-9C9A-663A83916974}"/>
            </a:ext>
          </a:extLst>
        </xdr:cNvPr>
        <xdr:cNvSpPr txBox="1"/>
      </xdr:nvSpPr>
      <xdr:spPr>
        <a:xfrm>
          <a:off x="5854308" y="1738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19" name="直線コネクタ 418">
          <a:extLst>
            <a:ext uri="{FF2B5EF4-FFF2-40B4-BE49-F238E27FC236}">
              <a16:creationId xmlns:a16="http://schemas.microsoft.com/office/drawing/2014/main" id="{A85F81D9-9CD5-4F8E-8501-8D6541431656}"/>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99</xdr:row>
      <xdr:rowOff>29227</xdr:rowOff>
    </xdr:from>
    <xdr:ext cx="813813" cy="259045"/>
    <xdr:sp macro="" textlink="">
      <xdr:nvSpPr>
        <xdr:cNvPr id="420" name="テキスト ボックス 419">
          <a:extLst>
            <a:ext uri="{FF2B5EF4-FFF2-40B4-BE49-F238E27FC236}">
              <a16:creationId xmlns:a16="http://schemas.microsoft.com/office/drawing/2014/main" id="{812484C2-232B-44F6-B178-E185B8366E76}"/>
            </a:ext>
          </a:extLst>
        </xdr:cNvPr>
        <xdr:cNvSpPr txBox="1"/>
      </xdr:nvSpPr>
      <xdr:spPr>
        <a:xfrm>
          <a:off x="5790187" y="17002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1" name="直線コネクタ 420">
          <a:extLst>
            <a:ext uri="{FF2B5EF4-FFF2-40B4-BE49-F238E27FC236}">
              <a16:creationId xmlns:a16="http://schemas.microsoft.com/office/drawing/2014/main" id="{AF10AA0A-6B34-40B0-853D-1C142CF47EB4}"/>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422" name="テキスト ボックス 421">
          <a:extLst>
            <a:ext uri="{FF2B5EF4-FFF2-40B4-BE49-F238E27FC236}">
              <a16:creationId xmlns:a16="http://schemas.microsoft.com/office/drawing/2014/main" id="{44199EA9-690A-4CC9-9545-6F96F87D472D}"/>
            </a:ext>
          </a:extLst>
        </xdr:cNvPr>
        <xdr:cNvSpPr txBox="1"/>
      </xdr:nvSpPr>
      <xdr:spPr>
        <a:xfrm>
          <a:off x="5790187" y="16621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3" name="【港湾・漁港】&#10;一人当たり有形固定資産（償却資産）額グラフ枠">
          <a:extLst>
            <a:ext uri="{FF2B5EF4-FFF2-40B4-BE49-F238E27FC236}">
              <a16:creationId xmlns:a16="http://schemas.microsoft.com/office/drawing/2014/main" id="{33C96AF6-3AED-4F4D-A47C-40BFBCA267B3}"/>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103294</xdr:rowOff>
    </xdr:from>
    <xdr:to>
      <xdr:col>54</xdr:col>
      <xdr:colOff>189865</xdr:colOff>
      <xdr:row>108</xdr:row>
      <xdr:rowOff>152397</xdr:rowOff>
    </xdr:to>
    <xdr:cxnSp macro="">
      <xdr:nvCxnSpPr>
        <xdr:cNvPr id="424" name="直線コネクタ 423">
          <a:extLst>
            <a:ext uri="{FF2B5EF4-FFF2-40B4-BE49-F238E27FC236}">
              <a16:creationId xmlns:a16="http://schemas.microsoft.com/office/drawing/2014/main" id="{C6D88659-A5FB-4EEF-B3CD-700D8C55D830}"/>
            </a:ext>
          </a:extLst>
        </xdr:cNvPr>
        <xdr:cNvCxnSpPr/>
      </xdr:nvCxnSpPr>
      <xdr:spPr>
        <a:xfrm flipV="1">
          <a:off x="10476865" y="17248294"/>
          <a:ext cx="0" cy="14207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1212</xdr:rowOff>
    </xdr:from>
    <xdr:ext cx="378565" cy="259045"/>
    <xdr:sp macro="" textlink="">
      <xdr:nvSpPr>
        <xdr:cNvPr id="425" name="【港湾・漁港】&#10;一人当たり有形固定資産（償却資産）額最小値テキスト">
          <a:extLst>
            <a:ext uri="{FF2B5EF4-FFF2-40B4-BE49-F238E27FC236}">
              <a16:creationId xmlns:a16="http://schemas.microsoft.com/office/drawing/2014/main" id="{4EA17AF7-DBD3-4FBB-B35C-4357783F4C3F}"/>
            </a:ext>
          </a:extLst>
        </xdr:cNvPr>
        <xdr:cNvSpPr txBox="1"/>
      </xdr:nvSpPr>
      <xdr:spPr>
        <a:xfrm>
          <a:off x="10515600" y="186892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152397</xdr:rowOff>
    </xdr:from>
    <xdr:to>
      <xdr:col>55</xdr:col>
      <xdr:colOff>88900</xdr:colOff>
      <xdr:row>108</xdr:row>
      <xdr:rowOff>152397</xdr:rowOff>
    </xdr:to>
    <xdr:cxnSp macro="">
      <xdr:nvCxnSpPr>
        <xdr:cNvPr id="426" name="直線コネクタ 425">
          <a:extLst>
            <a:ext uri="{FF2B5EF4-FFF2-40B4-BE49-F238E27FC236}">
              <a16:creationId xmlns:a16="http://schemas.microsoft.com/office/drawing/2014/main" id="{A735BD71-B005-4742-8501-A62043AD8E86}"/>
            </a:ext>
          </a:extLst>
        </xdr:cNvPr>
        <xdr:cNvCxnSpPr/>
      </xdr:nvCxnSpPr>
      <xdr:spPr>
        <a:xfrm>
          <a:off x="10388600" y="186689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49971</xdr:rowOff>
    </xdr:from>
    <xdr:ext cx="819455" cy="259045"/>
    <xdr:sp macro="" textlink="">
      <xdr:nvSpPr>
        <xdr:cNvPr id="427" name="【港湾・漁港】&#10;一人当たり有形固定資産（償却資産）額最大値テキスト">
          <a:extLst>
            <a:ext uri="{FF2B5EF4-FFF2-40B4-BE49-F238E27FC236}">
              <a16:creationId xmlns:a16="http://schemas.microsoft.com/office/drawing/2014/main" id="{36719532-18AA-4130-8E60-C70CF39B9958}"/>
            </a:ext>
          </a:extLst>
        </xdr:cNvPr>
        <xdr:cNvSpPr txBox="1"/>
      </xdr:nvSpPr>
      <xdr:spPr>
        <a:xfrm>
          <a:off x="10515600" y="17023521"/>
          <a:ext cx="81945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111,866,567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103294</xdr:rowOff>
    </xdr:from>
    <xdr:to>
      <xdr:col>55</xdr:col>
      <xdr:colOff>88900</xdr:colOff>
      <xdr:row>100</xdr:row>
      <xdr:rowOff>103294</xdr:rowOff>
    </xdr:to>
    <xdr:cxnSp macro="">
      <xdr:nvCxnSpPr>
        <xdr:cNvPr id="428" name="直線コネクタ 427">
          <a:extLst>
            <a:ext uri="{FF2B5EF4-FFF2-40B4-BE49-F238E27FC236}">
              <a16:creationId xmlns:a16="http://schemas.microsoft.com/office/drawing/2014/main" id="{77B561ED-62D9-4873-B594-5E9288E784D9}"/>
            </a:ext>
          </a:extLst>
        </xdr:cNvPr>
        <xdr:cNvCxnSpPr/>
      </xdr:nvCxnSpPr>
      <xdr:spPr>
        <a:xfrm>
          <a:off x="10388600" y="17248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90112</xdr:rowOff>
    </xdr:from>
    <xdr:ext cx="690189" cy="259045"/>
    <xdr:sp macro="" textlink="">
      <xdr:nvSpPr>
        <xdr:cNvPr id="429" name="【港湾・漁港】&#10;一人当たり有形固定資産（償却資産）額平均値テキスト">
          <a:extLst>
            <a:ext uri="{FF2B5EF4-FFF2-40B4-BE49-F238E27FC236}">
              <a16:creationId xmlns:a16="http://schemas.microsoft.com/office/drawing/2014/main" id="{55329CB6-783C-4193-914B-55D7AC3D38EA}"/>
            </a:ext>
          </a:extLst>
        </xdr:cNvPr>
        <xdr:cNvSpPr txBox="1"/>
      </xdr:nvSpPr>
      <xdr:spPr>
        <a:xfrm>
          <a:off x="10515600" y="18435262"/>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2,705,954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67235</xdr:rowOff>
    </xdr:from>
    <xdr:to>
      <xdr:col>55</xdr:col>
      <xdr:colOff>50800</xdr:colOff>
      <xdr:row>108</xdr:row>
      <xdr:rowOff>168835</xdr:rowOff>
    </xdr:to>
    <xdr:sp macro="" textlink="">
      <xdr:nvSpPr>
        <xdr:cNvPr id="430" name="フローチャート: 判断 429">
          <a:extLst>
            <a:ext uri="{FF2B5EF4-FFF2-40B4-BE49-F238E27FC236}">
              <a16:creationId xmlns:a16="http://schemas.microsoft.com/office/drawing/2014/main" id="{91594950-2020-47D3-B561-54FFB247A6DF}"/>
            </a:ext>
          </a:extLst>
        </xdr:cNvPr>
        <xdr:cNvSpPr/>
      </xdr:nvSpPr>
      <xdr:spPr>
        <a:xfrm>
          <a:off x="10426700" y="1858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69757</xdr:rowOff>
    </xdr:from>
    <xdr:to>
      <xdr:col>50</xdr:col>
      <xdr:colOff>165100</xdr:colOff>
      <xdr:row>108</xdr:row>
      <xdr:rowOff>171357</xdr:rowOff>
    </xdr:to>
    <xdr:sp macro="" textlink="">
      <xdr:nvSpPr>
        <xdr:cNvPr id="431" name="フローチャート: 判断 430">
          <a:extLst>
            <a:ext uri="{FF2B5EF4-FFF2-40B4-BE49-F238E27FC236}">
              <a16:creationId xmlns:a16="http://schemas.microsoft.com/office/drawing/2014/main" id="{BD909087-E20A-4A80-B2BA-B72170E86BA9}"/>
            </a:ext>
          </a:extLst>
        </xdr:cNvPr>
        <xdr:cNvSpPr/>
      </xdr:nvSpPr>
      <xdr:spPr>
        <a:xfrm>
          <a:off x="9588500" y="1858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70915</xdr:rowOff>
    </xdr:from>
    <xdr:to>
      <xdr:col>46</xdr:col>
      <xdr:colOff>38100</xdr:colOff>
      <xdr:row>109</xdr:row>
      <xdr:rowOff>1065</xdr:rowOff>
    </xdr:to>
    <xdr:sp macro="" textlink="">
      <xdr:nvSpPr>
        <xdr:cNvPr id="432" name="フローチャート: 判断 431">
          <a:extLst>
            <a:ext uri="{FF2B5EF4-FFF2-40B4-BE49-F238E27FC236}">
              <a16:creationId xmlns:a16="http://schemas.microsoft.com/office/drawing/2014/main" id="{0F9DFD9F-19C5-4A05-AF36-77A297C381F0}"/>
            </a:ext>
          </a:extLst>
        </xdr:cNvPr>
        <xdr:cNvSpPr/>
      </xdr:nvSpPr>
      <xdr:spPr>
        <a:xfrm>
          <a:off x="8699500" y="18587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93869</xdr:rowOff>
    </xdr:from>
    <xdr:to>
      <xdr:col>41</xdr:col>
      <xdr:colOff>101600</xdr:colOff>
      <xdr:row>109</xdr:row>
      <xdr:rowOff>24019</xdr:rowOff>
    </xdr:to>
    <xdr:sp macro="" textlink="">
      <xdr:nvSpPr>
        <xdr:cNvPr id="433" name="フローチャート: 判断 432">
          <a:extLst>
            <a:ext uri="{FF2B5EF4-FFF2-40B4-BE49-F238E27FC236}">
              <a16:creationId xmlns:a16="http://schemas.microsoft.com/office/drawing/2014/main" id="{85B1E46C-AAD0-4587-92A4-6DCA66A53E1A}"/>
            </a:ext>
          </a:extLst>
        </xdr:cNvPr>
        <xdr:cNvSpPr/>
      </xdr:nvSpPr>
      <xdr:spPr>
        <a:xfrm>
          <a:off x="7810500" y="18610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4" name="テキスト ボックス 433">
          <a:extLst>
            <a:ext uri="{FF2B5EF4-FFF2-40B4-BE49-F238E27FC236}">
              <a16:creationId xmlns:a16="http://schemas.microsoft.com/office/drawing/2014/main" id="{5585D4DE-B105-4594-BBAD-26D61A7EFD7E}"/>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5" name="テキスト ボックス 434">
          <a:extLst>
            <a:ext uri="{FF2B5EF4-FFF2-40B4-BE49-F238E27FC236}">
              <a16:creationId xmlns:a16="http://schemas.microsoft.com/office/drawing/2014/main" id="{1768E06E-020F-46FB-BB74-DD1F749746F7}"/>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id="{039617BF-3E2A-43AB-8D80-A15D6DF927A4}"/>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0F215B3B-BCAC-46B9-BE34-7F9B9C327B3D}"/>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8" name="テキスト ボックス 437">
          <a:extLst>
            <a:ext uri="{FF2B5EF4-FFF2-40B4-BE49-F238E27FC236}">
              <a16:creationId xmlns:a16="http://schemas.microsoft.com/office/drawing/2014/main" id="{2D5EB9E3-8D69-4ED7-AAF5-93A944F58EF6}"/>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73436</xdr:rowOff>
    </xdr:from>
    <xdr:to>
      <xdr:col>55</xdr:col>
      <xdr:colOff>50800</xdr:colOff>
      <xdr:row>109</xdr:row>
      <xdr:rowOff>3586</xdr:rowOff>
    </xdr:to>
    <xdr:sp macro="" textlink="">
      <xdr:nvSpPr>
        <xdr:cNvPr id="439" name="楕円 438">
          <a:extLst>
            <a:ext uri="{FF2B5EF4-FFF2-40B4-BE49-F238E27FC236}">
              <a16:creationId xmlns:a16="http://schemas.microsoft.com/office/drawing/2014/main" id="{AA5D12D9-C94D-44ED-9A3F-B99B866F9E38}"/>
            </a:ext>
          </a:extLst>
        </xdr:cNvPr>
        <xdr:cNvSpPr/>
      </xdr:nvSpPr>
      <xdr:spPr>
        <a:xfrm>
          <a:off x="10426700" y="1859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45661</xdr:rowOff>
    </xdr:from>
    <xdr:ext cx="690189" cy="259045"/>
    <xdr:sp macro="" textlink="">
      <xdr:nvSpPr>
        <xdr:cNvPr id="440" name="【港湾・漁港】&#10;一人当たり有形固定資産（償却資産）額該当値テキスト">
          <a:extLst>
            <a:ext uri="{FF2B5EF4-FFF2-40B4-BE49-F238E27FC236}">
              <a16:creationId xmlns:a16="http://schemas.microsoft.com/office/drawing/2014/main" id="{903CFCB9-066C-45D2-8DDE-CC2945FF5C9B}"/>
            </a:ext>
          </a:extLst>
        </xdr:cNvPr>
        <xdr:cNvSpPr txBox="1"/>
      </xdr:nvSpPr>
      <xdr:spPr>
        <a:xfrm>
          <a:off x="10515600" y="185622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2,217,631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74332</xdr:rowOff>
    </xdr:from>
    <xdr:to>
      <xdr:col>50</xdr:col>
      <xdr:colOff>165100</xdr:colOff>
      <xdr:row>109</xdr:row>
      <xdr:rowOff>4482</xdr:rowOff>
    </xdr:to>
    <xdr:sp macro="" textlink="">
      <xdr:nvSpPr>
        <xdr:cNvPr id="441" name="楕円 440">
          <a:extLst>
            <a:ext uri="{FF2B5EF4-FFF2-40B4-BE49-F238E27FC236}">
              <a16:creationId xmlns:a16="http://schemas.microsoft.com/office/drawing/2014/main" id="{F5A102DC-048B-4F46-8889-FDD2866A23E3}"/>
            </a:ext>
          </a:extLst>
        </xdr:cNvPr>
        <xdr:cNvSpPr/>
      </xdr:nvSpPr>
      <xdr:spPr>
        <a:xfrm>
          <a:off x="9588500" y="1859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124236</xdr:rowOff>
    </xdr:from>
    <xdr:to>
      <xdr:col>55</xdr:col>
      <xdr:colOff>0</xdr:colOff>
      <xdr:row>108</xdr:row>
      <xdr:rowOff>125132</xdr:rowOff>
    </xdr:to>
    <xdr:cxnSp macro="">
      <xdr:nvCxnSpPr>
        <xdr:cNvPr id="442" name="直線コネクタ 441">
          <a:extLst>
            <a:ext uri="{FF2B5EF4-FFF2-40B4-BE49-F238E27FC236}">
              <a16:creationId xmlns:a16="http://schemas.microsoft.com/office/drawing/2014/main" id="{4F6690DE-6D06-4776-B94A-4C9F80D3223B}"/>
            </a:ext>
          </a:extLst>
        </xdr:cNvPr>
        <xdr:cNvCxnSpPr/>
      </xdr:nvCxnSpPr>
      <xdr:spPr>
        <a:xfrm flipV="1">
          <a:off x="9639300" y="18640836"/>
          <a:ext cx="838200" cy="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75223</xdr:rowOff>
    </xdr:from>
    <xdr:to>
      <xdr:col>46</xdr:col>
      <xdr:colOff>38100</xdr:colOff>
      <xdr:row>109</xdr:row>
      <xdr:rowOff>5373</xdr:rowOff>
    </xdr:to>
    <xdr:sp macro="" textlink="">
      <xdr:nvSpPr>
        <xdr:cNvPr id="443" name="楕円 442">
          <a:extLst>
            <a:ext uri="{FF2B5EF4-FFF2-40B4-BE49-F238E27FC236}">
              <a16:creationId xmlns:a16="http://schemas.microsoft.com/office/drawing/2014/main" id="{BB0701F7-15DE-4874-B875-7AAB1086EF39}"/>
            </a:ext>
          </a:extLst>
        </xdr:cNvPr>
        <xdr:cNvSpPr/>
      </xdr:nvSpPr>
      <xdr:spPr>
        <a:xfrm>
          <a:off x="8699500" y="1859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125132</xdr:rowOff>
    </xdr:from>
    <xdr:to>
      <xdr:col>50</xdr:col>
      <xdr:colOff>114300</xdr:colOff>
      <xdr:row>108</xdr:row>
      <xdr:rowOff>126023</xdr:rowOff>
    </xdr:to>
    <xdr:cxnSp macro="">
      <xdr:nvCxnSpPr>
        <xdr:cNvPr id="444" name="直線コネクタ 443">
          <a:extLst>
            <a:ext uri="{FF2B5EF4-FFF2-40B4-BE49-F238E27FC236}">
              <a16:creationId xmlns:a16="http://schemas.microsoft.com/office/drawing/2014/main" id="{4EDD868B-114F-4B9A-B02B-09E8A25EDAAD}"/>
            </a:ext>
          </a:extLst>
        </xdr:cNvPr>
        <xdr:cNvCxnSpPr/>
      </xdr:nvCxnSpPr>
      <xdr:spPr>
        <a:xfrm flipV="1">
          <a:off x="8750300" y="18641732"/>
          <a:ext cx="889000" cy="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75974</xdr:rowOff>
    </xdr:from>
    <xdr:to>
      <xdr:col>41</xdr:col>
      <xdr:colOff>101600</xdr:colOff>
      <xdr:row>109</xdr:row>
      <xdr:rowOff>6124</xdr:rowOff>
    </xdr:to>
    <xdr:sp macro="" textlink="">
      <xdr:nvSpPr>
        <xdr:cNvPr id="445" name="楕円 444">
          <a:extLst>
            <a:ext uri="{FF2B5EF4-FFF2-40B4-BE49-F238E27FC236}">
              <a16:creationId xmlns:a16="http://schemas.microsoft.com/office/drawing/2014/main" id="{A7D0FAC9-9853-4625-A216-D3517F0791A9}"/>
            </a:ext>
          </a:extLst>
        </xdr:cNvPr>
        <xdr:cNvSpPr/>
      </xdr:nvSpPr>
      <xdr:spPr>
        <a:xfrm>
          <a:off x="7810500" y="1859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126023</xdr:rowOff>
    </xdr:from>
    <xdr:to>
      <xdr:col>45</xdr:col>
      <xdr:colOff>177800</xdr:colOff>
      <xdr:row>108</xdr:row>
      <xdr:rowOff>126774</xdr:rowOff>
    </xdr:to>
    <xdr:cxnSp macro="">
      <xdr:nvCxnSpPr>
        <xdr:cNvPr id="446" name="直線コネクタ 445">
          <a:extLst>
            <a:ext uri="{FF2B5EF4-FFF2-40B4-BE49-F238E27FC236}">
              <a16:creationId xmlns:a16="http://schemas.microsoft.com/office/drawing/2014/main" id="{517DF042-631D-4E8D-B337-CE64524844B4}"/>
            </a:ext>
          </a:extLst>
        </xdr:cNvPr>
        <xdr:cNvCxnSpPr/>
      </xdr:nvCxnSpPr>
      <xdr:spPr>
        <a:xfrm flipV="1">
          <a:off x="7861300" y="18642623"/>
          <a:ext cx="889000" cy="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107</xdr:row>
      <xdr:rowOff>16434</xdr:rowOff>
    </xdr:from>
    <xdr:ext cx="690189" cy="259045"/>
    <xdr:sp macro="" textlink="">
      <xdr:nvSpPr>
        <xdr:cNvPr id="447" name="n_1aveValue【港湾・漁港】&#10;一人当たり有形固定資産（償却資産）額">
          <a:extLst>
            <a:ext uri="{FF2B5EF4-FFF2-40B4-BE49-F238E27FC236}">
              <a16:creationId xmlns:a16="http://schemas.microsoft.com/office/drawing/2014/main" id="{88045518-191D-472E-A836-483E00E809AE}"/>
            </a:ext>
          </a:extLst>
        </xdr:cNvPr>
        <xdr:cNvSpPr txBox="1"/>
      </xdr:nvSpPr>
      <xdr:spPr>
        <a:xfrm>
          <a:off x="9281505" y="183615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107</xdr:row>
      <xdr:rowOff>17592</xdr:rowOff>
    </xdr:from>
    <xdr:ext cx="690189" cy="259045"/>
    <xdr:sp macro="" textlink="">
      <xdr:nvSpPr>
        <xdr:cNvPr id="448" name="n_2aveValue【港湾・漁港】&#10;一人当たり有形固定資産（償却資産）額">
          <a:extLst>
            <a:ext uri="{FF2B5EF4-FFF2-40B4-BE49-F238E27FC236}">
              <a16:creationId xmlns:a16="http://schemas.microsoft.com/office/drawing/2014/main" id="{7089CF06-9D85-468B-B09D-DE9F9864DA89}"/>
            </a:ext>
          </a:extLst>
        </xdr:cNvPr>
        <xdr:cNvSpPr txBox="1"/>
      </xdr:nvSpPr>
      <xdr:spPr>
        <a:xfrm>
          <a:off x="8405205" y="183627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109</xdr:row>
      <xdr:rowOff>15146</xdr:rowOff>
    </xdr:from>
    <xdr:ext cx="599010" cy="259045"/>
    <xdr:sp macro="" textlink="">
      <xdr:nvSpPr>
        <xdr:cNvPr id="449" name="n_3aveValue【港湾・漁港】&#10;一人当たり有形固定資産（償却資産）額">
          <a:extLst>
            <a:ext uri="{FF2B5EF4-FFF2-40B4-BE49-F238E27FC236}">
              <a16:creationId xmlns:a16="http://schemas.microsoft.com/office/drawing/2014/main" id="{902B73F4-FF29-48CB-B915-AF65443B3B8C}"/>
            </a:ext>
          </a:extLst>
        </xdr:cNvPr>
        <xdr:cNvSpPr txBox="1"/>
      </xdr:nvSpPr>
      <xdr:spPr>
        <a:xfrm>
          <a:off x="7561795" y="1870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137505</xdr:colOff>
      <xdr:row>108</xdr:row>
      <xdr:rowOff>167059</xdr:rowOff>
    </xdr:from>
    <xdr:ext cx="690189" cy="259045"/>
    <xdr:sp macro="" textlink="">
      <xdr:nvSpPr>
        <xdr:cNvPr id="450" name="n_1mainValue【港湾・漁港】&#10;一人当たり有形固定資産（償却資産）額">
          <a:extLst>
            <a:ext uri="{FF2B5EF4-FFF2-40B4-BE49-F238E27FC236}">
              <a16:creationId xmlns:a16="http://schemas.microsoft.com/office/drawing/2014/main" id="{A8659673-813F-4A71-BF7D-1A8A794F94D4}"/>
            </a:ext>
          </a:extLst>
        </xdr:cNvPr>
        <xdr:cNvSpPr txBox="1"/>
      </xdr:nvSpPr>
      <xdr:spPr>
        <a:xfrm>
          <a:off x="9281505" y="1868365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108</xdr:row>
      <xdr:rowOff>167950</xdr:rowOff>
    </xdr:from>
    <xdr:ext cx="690189" cy="259045"/>
    <xdr:sp macro="" textlink="">
      <xdr:nvSpPr>
        <xdr:cNvPr id="451" name="n_2mainValue【港湾・漁港】&#10;一人当たり有形固定資産（償却資産）額">
          <a:extLst>
            <a:ext uri="{FF2B5EF4-FFF2-40B4-BE49-F238E27FC236}">
              <a16:creationId xmlns:a16="http://schemas.microsoft.com/office/drawing/2014/main" id="{2C02ED91-B251-494D-B0BC-95EFE7F13B9B}"/>
            </a:ext>
          </a:extLst>
        </xdr:cNvPr>
        <xdr:cNvSpPr txBox="1"/>
      </xdr:nvSpPr>
      <xdr:spPr>
        <a:xfrm>
          <a:off x="8405205" y="18684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107</xdr:row>
      <xdr:rowOff>22651</xdr:rowOff>
    </xdr:from>
    <xdr:ext cx="690189" cy="259045"/>
    <xdr:sp macro="" textlink="">
      <xdr:nvSpPr>
        <xdr:cNvPr id="452" name="n_3mainValue【港湾・漁港】&#10;一人当たり有形固定資産（償却資産）額">
          <a:extLst>
            <a:ext uri="{FF2B5EF4-FFF2-40B4-BE49-F238E27FC236}">
              <a16:creationId xmlns:a16="http://schemas.microsoft.com/office/drawing/2014/main" id="{6A5B4DFE-BAAE-4A5D-BF79-8E9035D8B08F}"/>
            </a:ext>
          </a:extLst>
        </xdr:cNvPr>
        <xdr:cNvSpPr txBox="1"/>
      </xdr:nvSpPr>
      <xdr:spPr>
        <a:xfrm>
          <a:off x="7516205" y="183678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2,017,844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3" name="正方形/長方形 452">
          <a:extLst>
            <a:ext uri="{FF2B5EF4-FFF2-40B4-BE49-F238E27FC236}">
              <a16:creationId xmlns:a16="http://schemas.microsoft.com/office/drawing/2014/main" id="{ED626FF7-563A-4585-80E6-82DC9BEFF6D4}"/>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4" name="正方形/長方形 453">
          <a:extLst>
            <a:ext uri="{FF2B5EF4-FFF2-40B4-BE49-F238E27FC236}">
              <a16:creationId xmlns:a16="http://schemas.microsoft.com/office/drawing/2014/main" id="{37862A76-925D-4722-ADA8-E58E1D0CAE86}"/>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5" name="正方形/長方形 454">
          <a:extLst>
            <a:ext uri="{FF2B5EF4-FFF2-40B4-BE49-F238E27FC236}">
              <a16:creationId xmlns:a16="http://schemas.microsoft.com/office/drawing/2014/main" id="{3EEEE4DD-C72F-4BE4-B373-F8019157FED2}"/>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6" name="正方形/長方形 455">
          <a:extLst>
            <a:ext uri="{FF2B5EF4-FFF2-40B4-BE49-F238E27FC236}">
              <a16:creationId xmlns:a16="http://schemas.microsoft.com/office/drawing/2014/main" id="{A0CEB3C5-953F-4D5B-957B-B638F1B0DD18}"/>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7" name="正方形/長方形 456">
          <a:extLst>
            <a:ext uri="{FF2B5EF4-FFF2-40B4-BE49-F238E27FC236}">
              <a16:creationId xmlns:a16="http://schemas.microsoft.com/office/drawing/2014/main" id="{B03670EB-F40D-4421-8B39-F14352C2246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8" name="正方形/長方形 457">
          <a:extLst>
            <a:ext uri="{FF2B5EF4-FFF2-40B4-BE49-F238E27FC236}">
              <a16:creationId xmlns:a16="http://schemas.microsoft.com/office/drawing/2014/main" id="{2C1784C7-5ADD-417F-83D3-1F49EA20D5FF}"/>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9" name="正方形/長方形 458">
          <a:extLst>
            <a:ext uri="{FF2B5EF4-FFF2-40B4-BE49-F238E27FC236}">
              <a16:creationId xmlns:a16="http://schemas.microsoft.com/office/drawing/2014/main" id="{9637C60F-7B80-424C-B0F6-75619B0E463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0" name="正方形/長方形 459">
          <a:extLst>
            <a:ext uri="{FF2B5EF4-FFF2-40B4-BE49-F238E27FC236}">
              <a16:creationId xmlns:a16="http://schemas.microsoft.com/office/drawing/2014/main" id="{4229CE7E-2427-4067-83FD-20CA52FA559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1" name="テキスト ボックス 460">
          <a:extLst>
            <a:ext uri="{FF2B5EF4-FFF2-40B4-BE49-F238E27FC236}">
              <a16:creationId xmlns:a16="http://schemas.microsoft.com/office/drawing/2014/main" id="{B462F7CD-C46F-44C3-99FB-832570D7448C}"/>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2" name="直線コネクタ 461">
          <a:extLst>
            <a:ext uri="{FF2B5EF4-FFF2-40B4-BE49-F238E27FC236}">
              <a16:creationId xmlns:a16="http://schemas.microsoft.com/office/drawing/2014/main" id="{72DA3735-1D22-4E64-8EFD-337540A91114}"/>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3" name="直線コネクタ 462">
          <a:extLst>
            <a:ext uri="{FF2B5EF4-FFF2-40B4-BE49-F238E27FC236}">
              <a16:creationId xmlns:a16="http://schemas.microsoft.com/office/drawing/2014/main" id="{4DE0AB73-3F18-488B-965A-988BA0EA31E8}"/>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64" name="テキスト ボックス 463">
          <a:extLst>
            <a:ext uri="{FF2B5EF4-FFF2-40B4-BE49-F238E27FC236}">
              <a16:creationId xmlns:a16="http://schemas.microsoft.com/office/drawing/2014/main" id="{8CFAC46F-5D2C-448D-902D-AE9588FDB43E}"/>
            </a:ext>
          </a:extLst>
        </xdr:cNvPr>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65" name="直線コネクタ 464">
          <a:extLst>
            <a:ext uri="{FF2B5EF4-FFF2-40B4-BE49-F238E27FC236}">
              <a16:creationId xmlns:a16="http://schemas.microsoft.com/office/drawing/2014/main" id="{60811208-CAA0-4942-A461-5536BB8CD6BA}"/>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66" name="テキスト ボックス 465">
          <a:extLst>
            <a:ext uri="{FF2B5EF4-FFF2-40B4-BE49-F238E27FC236}">
              <a16:creationId xmlns:a16="http://schemas.microsoft.com/office/drawing/2014/main" id="{8663A0E6-7345-4486-AA9E-7C2B39744AE3}"/>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67" name="直線コネクタ 466">
          <a:extLst>
            <a:ext uri="{FF2B5EF4-FFF2-40B4-BE49-F238E27FC236}">
              <a16:creationId xmlns:a16="http://schemas.microsoft.com/office/drawing/2014/main" id="{2E1921F7-B3A4-4D68-9ECD-B94ACF5AF518}"/>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68" name="テキスト ボックス 467">
          <a:extLst>
            <a:ext uri="{FF2B5EF4-FFF2-40B4-BE49-F238E27FC236}">
              <a16:creationId xmlns:a16="http://schemas.microsoft.com/office/drawing/2014/main" id="{48CE12E4-52AE-4C4F-8CF2-C2C060AA60B2}"/>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69" name="直線コネクタ 468">
          <a:extLst>
            <a:ext uri="{FF2B5EF4-FFF2-40B4-BE49-F238E27FC236}">
              <a16:creationId xmlns:a16="http://schemas.microsoft.com/office/drawing/2014/main" id="{DD160873-E7D2-41F6-8150-B7CAAE3BA9AC}"/>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0" name="テキスト ボックス 469">
          <a:extLst>
            <a:ext uri="{FF2B5EF4-FFF2-40B4-BE49-F238E27FC236}">
              <a16:creationId xmlns:a16="http://schemas.microsoft.com/office/drawing/2014/main" id="{FE06E843-FCEC-4CD3-8B17-F97D006910A3}"/>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1" name="直線コネクタ 470">
          <a:extLst>
            <a:ext uri="{FF2B5EF4-FFF2-40B4-BE49-F238E27FC236}">
              <a16:creationId xmlns:a16="http://schemas.microsoft.com/office/drawing/2014/main" id="{2354053C-6BE3-45DD-A401-D3327B50997D}"/>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2" name="テキスト ボックス 471">
          <a:extLst>
            <a:ext uri="{FF2B5EF4-FFF2-40B4-BE49-F238E27FC236}">
              <a16:creationId xmlns:a16="http://schemas.microsoft.com/office/drawing/2014/main" id="{F03E72AA-B116-4AC1-9F28-D748ECD0A36F}"/>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3" name="直線コネクタ 472">
          <a:extLst>
            <a:ext uri="{FF2B5EF4-FFF2-40B4-BE49-F238E27FC236}">
              <a16:creationId xmlns:a16="http://schemas.microsoft.com/office/drawing/2014/main" id="{59884FBC-1384-4451-8376-D2CB30805BF4}"/>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74" name="テキスト ボックス 473">
          <a:extLst>
            <a:ext uri="{FF2B5EF4-FFF2-40B4-BE49-F238E27FC236}">
              <a16:creationId xmlns:a16="http://schemas.microsoft.com/office/drawing/2014/main" id="{36036ECF-7C37-49CD-870E-1AA7A08A9C34}"/>
            </a:ext>
          </a:extLst>
        </xdr:cNvPr>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5" name="直線コネクタ 474">
          <a:extLst>
            <a:ext uri="{FF2B5EF4-FFF2-40B4-BE49-F238E27FC236}">
              <a16:creationId xmlns:a16="http://schemas.microsoft.com/office/drawing/2014/main" id="{BAACA53D-BE30-4FB6-98E8-A704020E6A5E}"/>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6" name="テキスト ボックス 475">
          <a:extLst>
            <a:ext uri="{FF2B5EF4-FFF2-40B4-BE49-F238E27FC236}">
              <a16:creationId xmlns:a16="http://schemas.microsoft.com/office/drawing/2014/main" id="{F6125057-2118-42E8-BE0B-B470D4BF9FD1}"/>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7" name="【認定こども園・幼稚園・保育所】&#10;有形固定資産減価償却率グラフ枠">
          <a:extLst>
            <a:ext uri="{FF2B5EF4-FFF2-40B4-BE49-F238E27FC236}">
              <a16:creationId xmlns:a16="http://schemas.microsoft.com/office/drawing/2014/main" id="{0FAC248D-4378-453D-9831-FF92C8F7314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42</xdr:row>
      <xdr:rowOff>25581</xdr:rowOff>
    </xdr:to>
    <xdr:cxnSp macro="">
      <xdr:nvCxnSpPr>
        <xdr:cNvPr id="478" name="直線コネクタ 477">
          <a:extLst>
            <a:ext uri="{FF2B5EF4-FFF2-40B4-BE49-F238E27FC236}">
              <a16:creationId xmlns:a16="http://schemas.microsoft.com/office/drawing/2014/main" id="{17B9D5D7-FCBA-4452-99FD-3225252865E1}"/>
            </a:ext>
          </a:extLst>
        </xdr:cNvPr>
        <xdr:cNvCxnSpPr/>
      </xdr:nvCxnSpPr>
      <xdr:spPr>
        <a:xfrm flipV="1">
          <a:off x="16318864" y="5660572"/>
          <a:ext cx="0" cy="1565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29408</xdr:rowOff>
    </xdr:from>
    <xdr:ext cx="340478" cy="259045"/>
    <xdr:sp macro="" textlink="">
      <xdr:nvSpPr>
        <xdr:cNvPr id="479" name="【認定こども園・幼稚園・保育所】&#10;有形固定資産減価償却率最小値テキスト">
          <a:extLst>
            <a:ext uri="{FF2B5EF4-FFF2-40B4-BE49-F238E27FC236}">
              <a16:creationId xmlns:a16="http://schemas.microsoft.com/office/drawing/2014/main" id="{5C27A02D-66C9-48E5-8B67-9E32621EFB18}"/>
            </a:ext>
          </a:extLst>
        </xdr:cNvPr>
        <xdr:cNvSpPr txBox="1"/>
      </xdr:nvSpPr>
      <xdr:spPr>
        <a:xfrm>
          <a:off x="16357600" y="723030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25581</xdr:rowOff>
    </xdr:from>
    <xdr:to>
      <xdr:col>86</xdr:col>
      <xdr:colOff>25400</xdr:colOff>
      <xdr:row>42</xdr:row>
      <xdr:rowOff>25581</xdr:rowOff>
    </xdr:to>
    <xdr:cxnSp macro="">
      <xdr:nvCxnSpPr>
        <xdr:cNvPr id="480" name="直線コネクタ 479">
          <a:extLst>
            <a:ext uri="{FF2B5EF4-FFF2-40B4-BE49-F238E27FC236}">
              <a16:creationId xmlns:a16="http://schemas.microsoft.com/office/drawing/2014/main" id="{673E1508-B2A0-4733-B6E9-924090CF9E6A}"/>
            </a:ext>
          </a:extLst>
        </xdr:cNvPr>
        <xdr:cNvCxnSpPr/>
      </xdr:nvCxnSpPr>
      <xdr:spPr>
        <a:xfrm>
          <a:off x="16230600" y="72264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481" name="【認定こども園・幼稚園・保育所】&#10;有形固定資産減価償却率最大値テキスト">
          <a:extLst>
            <a:ext uri="{FF2B5EF4-FFF2-40B4-BE49-F238E27FC236}">
              <a16:creationId xmlns:a16="http://schemas.microsoft.com/office/drawing/2014/main" id="{0A06918C-C39A-4125-BB18-2297DC37F325}"/>
            </a:ext>
          </a:extLst>
        </xdr:cNvPr>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482" name="直線コネクタ 481">
          <a:extLst>
            <a:ext uri="{FF2B5EF4-FFF2-40B4-BE49-F238E27FC236}">
              <a16:creationId xmlns:a16="http://schemas.microsoft.com/office/drawing/2014/main" id="{C5306E8F-B5A8-485D-B670-FD6010E6CC3F}"/>
            </a:ext>
          </a:extLst>
        </xdr:cNvPr>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162214</xdr:rowOff>
    </xdr:from>
    <xdr:ext cx="405111" cy="259045"/>
    <xdr:sp macro="" textlink="">
      <xdr:nvSpPr>
        <xdr:cNvPr id="483" name="【認定こども園・幼稚園・保育所】&#10;有形固定資産減価償却率平均値テキスト">
          <a:extLst>
            <a:ext uri="{FF2B5EF4-FFF2-40B4-BE49-F238E27FC236}">
              <a16:creationId xmlns:a16="http://schemas.microsoft.com/office/drawing/2014/main" id="{AFC96C46-18CB-470A-B698-499FE19B4D8F}"/>
            </a:ext>
          </a:extLst>
        </xdr:cNvPr>
        <xdr:cNvSpPr txBox="1"/>
      </xdr:nvSpPr>
      <xdr:spPr>
        <a:xfrm>
          <a:off x="16357600" y="63344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12337</xdr:rowOff>
    </xdr:from>
    <xdr:to>
      <xdr:col>85</xdr:col>
      <xdr:colOff>177800</xdr:colOff>
      <xdr:row>37</xdr:row>
      <xdr:rowOff>113937</xdr:rowOff>
    </xdr:to>
    <xdr:sp macro="" textlink="">
      <xdr:nvSpPr>
        <xdr:cNvPr id="484" name="フローチャート: 判断 483">
          <a:extLst>
            <a:ext uri="{FF2B5EF4-FFF2-40B4-BE49-F238E27FC236}">
              <a16:creationId xmlns:a16="http://schemas.microsoft.com/office/drawing/2014/main" id="{090C14A1-7A68-4DC1-8E5A-D4AE66375821}"/>
            </a:ext>
          </a:extLst>
        </xdr:cNvPr>
        <xdr:cNvSpPr/>
      </xdr:nvSpPr>
      <xdr:spPr>
        <a:xfrm>
          <a:off x="16268700" y="635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7439</xdr:rowOff>
    </xdr:from>
    <xdr:to>
      <xdr:col>81</xdr:col>
      <xdr:colOff>101600</xdr:colOff>
      <xdr:row>37</xdr:row>
      <xdr:rowOff>109039</xdr:rowOff>
    </xdr:to>
    <xdr:sp macro="" textlink="">
      <xdr:nvSpPr>
        <xdr:cNvPr id="485" name="フローチャート: 判断 484">
          <a:extLst>
            <a:ext uri="{FF2B5EF4-FFF2-40B4-BE49-F238E27FC236}">
              <a16:creationId xmlns:a16="http://schemas.microsoft.com/office/drawing/2014/main" id="{0B89454D-CF76-4E62-8384-82E741C21FB0}"/>
            </a:ext>
          </a:extLst>
        </xdr:cNvPr>
        <xdr:cNvSpPr/>
      </xdr:nvSpPr>
      <xdr:spPr>
        <a:xfrm>
          <a:off x="15430500" y="6351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131536</xdr:rowOff>
    </xdr:from>
    <xdr:to>
      <xdr:col>76</xdr:col>
      <xdr:colOff>165100</xdr:colOff>
      <xdr:row>37</xdr:row>
      <xdr:rowOff>61686</xdr:rowOff>
    </xdr:to>
    <xdr:sp macro="" textlink="">
      <xdr:nvSpPr>
        <xdr:cNvPr id="486" name="フローチャート: 判断 485">
          <a:extLst>
            <a:ext uri="{FF2B5EF4-FFF2-40B4-BE49-F238E27FC236}">
              <a16:creationId xmlns:a16="http://schemas.microsoft.com/office/drawing/2014/main" id="{9A6AF8C8-2CD7-42BA-86A7-F2261ED580D0}"/>
            </a:ext>
          </a:extLst>
        </xdr:cNvPr>
        <xdr:cNvSpPr/>
      </xdr:nvSpPr>
      <xdr:spPr>
        <a:xfrm>
          <a:off x="14541500" y="6303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15603</xdr:rowOff>
    </xdr:from>
    <xdr:to>
      <xdr:col>72</xdr:col>
      <xdr:colOff>38100</xdr:colOff>
      <xdr:row>37</xdr:row>
      <xdr:rowOff>117203</xdr:rowOff>
    </xdr:to>
    <xdr:sp macro="" textlink="">
      <xdr:nvSpPr>
        <xdr:cNvPr id="487" name="フローチャート: 判断 486">
          <a:extLst>
            <a:ext uri="{FF2B5EF4-FFF2-40B4-BE49-F238E27FC236}">
              <a16:creationId xmlns:a16="http://schemas.microsoft.com/office/drawing/2014/main" id="{141A0DAD-D3B5-44F6-8D51-1495BBAACF01}"/>
            </a:ext>
          </a:extLst>
        </xdr:cNvPr>
        <xdr:cNvSpPr/>
      </xdr:nvSpPr>
      <xdr:spPr>
        <a:xfrm>
          <a:off x="13652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DB65ED45-6D1C-464D-8429-55D9727C703D}"/>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99AEFE3C-8333-46A9-B8C3-5F6D156759C9}"/>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B947C2FB-EEAC-4BE0-A6B3-542D2DBA4828}"/>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E4BA444B-768B-4BDF-AAEE-7EEED50FB65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5D30CADD-5B71-4FB4-974F-F2D15DEDD09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111942</xdr:rowOff>
    </xdr:from>
    <xdr:to>
      <xdr:col>85</xdr:col>
      <xdr:colOff>177800</xdr:colOff>
      <xdr:row>37</xdr:row>
      <xdr:rowOff>42092</xdr:rowOff>
    </xdr:to>
    <xdr:sp macro="" textlink="">
      <xdr:nvSpPr>
        <xdr:cNvPr id="493" name="楕円 492">
          <a:extLst>
            <a:ext uri="{FF2B5EF4-FFF2-40B4-BE49-F238E27FC236}">
              <a16:creationId xmlns:a16="http://schemas.microsoft.com/office/drawing/2014/main" id="{B322CCAE-B9BA-44CA-B67D-556F09280ECD}"/>
            </a:ext>
          </a:extLst>
        </xdr:cNvPr>
        <xdr:cNvSpPr/>
      </xdr:nvSpPr>
      <xdr:spPr>
        <a:xfrm>
          <a:off x="16268700" y="628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134819</xdr:rowOff>
    </xdr:from>
    <xdr:ext cx="405111" cy="259045"/>
    <xdr:sp macro="" textlink="">
      <xdr:nvSpPr>
        <xdr:cNvPr id="494" name="【認定こども園・幼稚園・保育所】&#10;有形固定資産減価償却率該当値テキスト">
          <a:extLst>
            <a:ext uri="{FF2B5EF4-FFF2-40B4-BE49-F238E27FC236}">
              <a16:creationId xmlns:a16="http://schemas.microsoft.com/office/drawing/2014/main" id="{D0E057F2-6B6F-4E54-B9A2-68D2D16B13E7}"/>
            </a:ext>
          </a:extLst>
        </xdr:cNvPr>
        <xdr:cNvSpPr txBox="1"/>
      </xdr:nvSpPr>
      <xdr:spPr>
        <a:xfrm>
          <a:off x="16357600" y="6135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15603</xdr:rowOff>
    </xdr:from>
    <xdr:to>
      <xdr:col>81</xdr:col>
      <xdr:colOff>101600</xdr:colOff>
      <xdr:row>37</xdr:row>
      <xdr:rowOff>117203</xdr:rowOff>
    </xdr:to>
    <xdr:sp macro="" textlink="">
      <xdr:nvSpPr>
        <xdr:cNvPr id="495" name="楕円 494">
          <a:extLst>
            <a:ext uri="{FF2B5EF4-FFF2-40B4-BE49-F238E27FC236}">
              <a16:creationId xmlns:a16="http://schemas.microsoft.com/office/drawing/2014/main" id="{9494AE7C-1B8B-466D-BE7B-1396F65FDAA9}"/>
            </a:ext>
          </a:extLst>
        </xdr:cNvPr>
        <xdr:cNvSpPr/>
      </xdr:nvSpPr>
      <xdr:spPr>
        <a:xfrm>
          <a:off x="15430500" y="6359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162742</xdr:rowOff>
    </xdr:from>
    <xdr:to>
      <xdr:col>85</xdr:col>
      <xdr:colOff>127000</xdr:colOff>
      <xdr:row>37</xdr:row>
      <xdr:rowOff>66403</xdr:rowOff>
    </xdr:to>
    <xdr:cxnSp macro="">
      <xdr:nvCxnSpPr>
        <xdr:cNvPr id="496" name="直線コネクタ 495">
          <a:extLst>
            <a:ext uri="{FF2B5EF4-FFF2-40B4-BE49-F238E27FC236}">
              <a16:creationId xmlns:a16="http://schemas.microsoft.com/office/drawing/2014/main" id="{858E8543-E9D2-4800-BB34-66D9A9E46C0C}"/>
            </a:ext>
          </a:extLst>
        </xdr:cNvPr>
        <xdr:cNvCxnSpPr/>
      </xdr:nvCxnSpPr>
      <xdr:spPr>
        <a:xfrm flipV="1">
          <a:off x="15481300" y="6334942"/>
          <a:ext cx="8382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90714</xdr:rowOff>
    </xdr:from>
    <xdr:to>
      <xdr:col>76</xdr:col>
      <xdr:colOff>165100</xdr:colOff>
      <xdr:row>38</xdr:row>
      <xdr:rowOff>20864</xdr:rowOff>
    </xdr:to>
    <xdr:sp macro="" textlink="">
      <xdr:nvSpPr>
        <xdr:cNvPr id="497" name="楕円 496">
          <a:extLst>
            <a:ext uri="{FF2B5EF4-FFF2-40B4-BE49-F238E27FC236}">
              <a16:creationId xmlns:a16="http://schemas.microsoft.com/office/drawing/2014/main" id="{57A97F6D-07B1-4697-AB4A-FE9CF75E5854}"/>
            </a:ext>
          </a:extLst>
        </xdr:cNvPr>
        <xdr:cNvSpPr/>
      </xdr:nvSpPr>
      <xdr:spPr>
        <a:xfrm>
          <a:off x="14541500" y="643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66403</xdr:rowOff>
    </xdr:from>
    <xdr:to>
      <xdr:col>81</xdr:col>
      <xdr:colOff>50800</xdr:colOff>
      <xdr:row>37</xdr:row>
      <xdr:rowOff>141514</xdr:rowOff>
    </xdr:to>
    <xdr:cxnSp macro="">
      <xdr:nvCxnSpPr>
        <xdr:cNvPr id="498" name="直線コネクタ 497">
          <a:extLst>
            <a:ext uri="{FF2B5EF4-FFF2-40B4-BE49-F238E27FC236}">
              <a16:creationId xmlns:a16="http://schemas.microsoft.com/office/drawing/2014/main" id="{01C94E32-A7BC-4B61-BA60-4A6912A716BB}"/>
            </a:ext>
          </a:extLst>
        </xdr:cNvPr>
        <xdr:cNvCxnSpPr/>
      </xdr:nvCxnSpPr>
      <xdr:spPr>
        <a:xfrm flipV="1">
          <a:off x="14592300" y="6410053"/>
          <a:ext cx="889000" cy="7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146231</xdr:rowOff>
    </xdr:from>
    <xdr:to>
      <xdr:col>72</xdr:col>
      <xdr:colOff>38100</xdr:colOff>
      <xdr:row>38</xdr:row>
      <xdr:rowOff>76381</xdr:rowOff>
    </xdr:to>
    <xdr:sp macro="" textlink="">
      <xdr:nvSpPr>
        <xdr:cNvPr id="499" name="楕円 498">
          <a:extLst>
            <a:ext uri="{FF2B5EF4-FFF2-40B4-BE49-F238E27FC236}">
              <a16:creationId xmlns:a16="http://schemas.microsoft.com/office/drawing/2014/main" id="{0BD6A0C5-C4EE-4D25-B663-16EBA680A0A7}"/>
            </a:ext>
          </a:extLst>
        </xdr:cNvPr>
        <xdr:cNvSpPr/>
      </xdr:nvSpPr>
      <xdr:spPr>
        <a:xfrm>
          <a:off x="13652500" y="648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141514</xdr:rowOff>
    </xdr:from>
    <xdr:to>
      <xdr:col>76</xdr:col>
      <xdr:colOff>114300</xdr:colOff>
      <xdr:row>38</xdr:row>
      <xdr:rowOff>25581</xdr:rowOff>
    </xdr:to>
    <xdr:cxnSp macro="">
      <xdr:nvCxnSpPr>
        <xdr:cNvPr id="500" name="直線コネクタ 499">
          <a:extLst>
            <a:ext uri="{FF2B5EF4-FFF2-40B4-BE49-F238E27FC236}">
              <a16:creationId xmlns:a16="http://schemas.microsoft.com/office/drawing/2014/main" id="{DF825FDA-2F08-4707-9128-F6C575A43804}"/>
            </a:ext>
          </a:extLst>
        </xdr:cNvPr>
        <xdr:cNvCxnSpPr/>
      </xdr:nvCxnSpPr>
      <xdr:spPr>
        <a:xfrm flipV="1">
          <a:off x="13703300" y="6485164"/>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125566</xdr:rowOff>
    </xdr:from>
    <xdr:ext cx="405111" cy="259045"/>
    <xdr:sp macro="" textlink="">
      <xdr:nvSpPr>
        <xdr:cNvPr id="501" name="n_1aveValue【認定こども園・幼稚園・保育所】&#10;有形固定資産減価償却率">
          <a:extLst>
            <a:ext uri="{FF2B5EF4-FFF2-40B4-BE49-F238E27FC236}">
              <a16:creationId xmlns:a16="http://schemas.microsoft.com/office/drawing/2014/main" id="{24E798AC-A1DD-422A-ADDA-B9ADE3F650B2}"/>
            </a:ext>
          </a:extLst>
        </xdr:cNvPr>
        <xdr:cNvSpPr txBox="1"/>
      </xdr:nvSpPr>
      <xdr:spPr>
        <a:xfrm>
          <a:off x="15266044" y="6126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78213</xdr:rowOff>
    </xdr:from>
    <xdr:ext cx="405111" cy="259045"/>
    <xdr:sp macro="" textlink="">
      <xdr:nvSpPr>
        <xdr:cNvPr id="502" name="n_2aveValue【認定こども園・幼稚園・保育所】&#10;有形固定資産減価償却率">
          <a:extLst>
            <a:ext uri="{FF2B5EF4-FFF2-40B4-BE49-F238E27FC236}">
              <a16:creationId xmlns:a16="http://schemas.microsoft.com/office/drawing/2014/main" id="{740FE8DB-B0C9-42C2-AEE9-D2DC16B73940}"/>
            </a:ext>
          </a:extLst>
        </xdr:cNvPr>
        <xdr:cNvSpPr txBox="1"/>
      </xdr:nvSpPr>
      <xdr:spPr>
        <a:xfrm>
          <a:off x="14389744" y="607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133730</xdr:rowOff>
    </xdr:from>
    <xdr:ext cx="405111" cy="259045"/>
    <xdr:sp macro="" textlink="">
      <xdr:nvSpPr>
        <xdr:cNvPr id="503" name="n_3aveValue【認定こども園・幼稚園・保育所】&#10;有形固定資産減価償却率">
          <a:extLst>
            <a:ext uri="{FF2B5EF4-FFF2-40B4-BE49-F238E27FC236}">
              <a16:creationId xmlns:a16="http://schemas.microsoft.com/office/drawing/2014/main" id="{B40596CF-535E-4D84-B00B-23BC36972112}"/>
            </a:ext>
          </a:extLst>
        </xdr:cNvPr>
        <xdr:cNvSpPr txBox="1"/>
      </xdr:nvSpPr>
      <xdr:spPr>
        <a:xfrm>
          <a:off x="13500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108330</xdr:rowOff>
    </xdr:from>
    <xdr:ext cx="405111" cy="259045"/>
    <xdr:sp macro="" textlink="">
      <xdr:nvSpPr>
        <xdr:cNvPr id="504" name="n_1mainValue【認定こども園・幼稚園・保育所】&#10;有形固定資産減価償却率">
          <a:extLst>
            <a:ext uri="{FF2B5EF4-FFF2-40B4-BE49-F238E27FC236}">
              <a16:creationId xmlns:a16="http://schemas.microsoft.com/office/drawing/2014/main" id="{FA67608D-02F7-4F91-8BBD-180F620C902A}"/>
            </a:ext>
          </a:extLst>
        </xdr:cNvPr>
        <xdr:cNvSpPr txBox="1"/>
      </xdr:nvSpPr>
      <xdr:spPr>
        <a:xfrm>
          <a:off x="15266044" y="6451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11992</xdr:rowOff>
    </xdr:from>
    <xdr:ext cx="405111" cy="259045"/>
    <xdr:sp macro="" textlink="">
      <xdr:nvSpPr>
        <xdr:cNvPr id="505" name="n_2mainValue【認定こども園・幼稚園・保育所】&#10;有形固定資産減価償却率">
          <a:extLst>
            <a:ext uri="{FF2B5EF4-FFF2-40B4-BE49-F238E27FC236}">
              <a16:creationId xmlns:a16="http://schemas.microsoft.com/office/drawing/2014/main" id="{7997B645-AD91-4151-AC42-0626B3692DA2}"/>
            </a:ext>
          </a:extLst>
        </xdr:cNvPr>
        <xdr:cNvSpPr txBox="1"/>
      </xdr:nvSpPr>
      <xdr:spPr>
        <a:xfrm>
          <a:off x="14389744" y="6527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67508</xdr:rowOff>
    </xdr:from>
    <xdr:ext cx="405111" cy="259045"/>
    <xdr:sp macro="" textlink="">
      <xdr:nvSpPr>
        <xdr:cNvPr id="506" name="n_3mainValue【認定こども園・幼稚園・保育所】&#10;有形固定資産減価償却率">
          <a:extLst>
            <a:ext uri="{FF2B5EF4-FFF2-40B4-BE49-F238E27FC236}">
              <a16:creationId xmlns:a16="http://schemas.microsoft.com/office/drawing/2014/main" id="{5AB1ABA3-20CA-4406-B7E0-3A09B7F32E1C}"/>
            </a:ext>
          </a:extLst>
        </xdr:cNvPr>
        <xdr:cNvSpPr txBox="1"/>
      </xdr:nvSpPr>
      <xdr:spPr>
        <a:xfrm>
          <a:off x="13500744" y="6582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7" name="正方形/長方形 506">
          <a:extLst>
            <a:ext uri="{FF2B5EF4-FFF2-40B4-BE49-F238E27FC236}">
              <a16:creationId xmlns:a16="http://schemas.microsoft.com/office/drawing/2014/main" id="{A714FE1C-66E6-40B5-9295-5D04226DBAFE}"/>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08" name="正方形/長方形 507">
          <a:extLst>
            <a:ext uri="{FF2B5EF4-FFF2-40B4-BE49-F238E27FC236}">
              <a16:creationId xmlns:a16="http://schemas.microsoft.com/office/drawing/2014/main" id="{78B00C88-24FE-4060-9470-07F1A533C2A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9" name="正方形/長方形 508">
          <a:extLst>
            <a:ext uri="{FF2B5EF4-FFF2-40B4-BE49-F238E27FC236}">
              <a16:creationId xmlns:a16="http://schemas.microsoft.com/office/drawing/2014/main" id="{F3F7CAE7-8E38-48A9-B8B5-4E1713C0D32F}"/>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0" name="正方形/長方形 509">
          <a:extLst>
            <a:ext uri="{FF2B5EF4-FFF2-40B4-BE49-F238E27FC236}">
              <a16:creationId xmlns:a16="http://schemas.microsoft.com/office/drawing/2014/main" id="{3CB26C8A-7F18-47AB-83A8-83B071072F2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1" name="正方形/長方形 510">
          <a:extLst>
            <a:ext uri="{FF2B5EF4-FFF2-40B4-BE49-F238E27FC236}">
              <a16:creationId xmlns:a16="http://schemas.microsoft.com/office/drawing/2014/main" id="{AF9E7855-7A73-496D-8391-218639A769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2" name="正方形/長方形 511">
          <a:extLst>
            <a:ext uri="{FF2B5EF4-FFF2-40B4-BE49-F238E27FC236}">
              <a16:creationId xmlns:a16="http://schemas.microsoft.com/office/drawing/2014/main" id="{15D76ADA-13E6-4BC4-BCF2-5315D14B5655}"/>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3" name="正方形/長方形 512">
          <a:extLst>
            <a:ext uri="{FF2B5EF4-FFF2-40B4-BE49-F238E27FC236}">
              <a16:creationId xmlns:a16="http://schemas.microsoft.com/office/drawing/2014/main" id="{732FD6F1-6E47-49F3-88BA-F55ACBCFA67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4" name="正方形/長方形 513">
          <a:extLst>
            <a:ext uri="{FF2B5EF4-FFF2-40B4-BE49-F238E27FC236}">
              <a16:creationId xmlns:a16="http://schemas.microsoft.com/office/drawing/2014/main" id="{9C1A2BCA-B037-4415-A60A-47D29904CD5D}"/>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5" name="テキスト ボックス 514">
          <a:extLst>
            <a:ext uri="{FF2B5EF4-FFF2-40B4-BE49-F238E27FC236}">
              <a16:creationId xmlns:a16="http://schemas.microsoft.com/office/drawing/2014/main" id="{E1CB7E50-06E3-49CF-96BC-D5BDC7413465}"/>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6" name="直線コネクタ 515">
          <a:extLst>
            <a:ext uri="{FF2B5EF4-FFF2-40B4-BE49-F238E27FC236}">
              <a16:creationId xmlns:a16="http://schemas.microsoft.com/office/drawing/2014/main" id="{741EF94B-3DED-426A-943F-19056F604458}"/>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17" name="直線コネクタ 516">
          <a:extLst>
            <a:ext uri="{FF2B5EF4-FFF2-40B4-BE49-F238E27FC236}">
              <a16:creationId xmlns:a16="http://schemas.microsoft.com/office/drawing/2014/main" id="{8F014CF4-C3AF-4923-93D5-5FC20CF0E0CB}"/>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518" name="テキスト ボックス 517">
          <a:extLst>
            <a:ext uri="{FF2B5EF4-FFF2-40B4-BE49-F238E27FC236}">
              <a16:creationId xmlns:a16="http://schemas.microsoft.com/office/drawing/2014/main" id="{B431E04D-D665-40B3-8339-BB440E6746E1}"/>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19" name="直線コネクタ 518">
          <a:extLst>
            <a:ext uri="{FF2B5EF4-FFF2-40B4-BE49-F238E27FC236}">
              <a16:creationId xmlns:a16="http://schemas.microsoft.com/office/drawing/2014/main" id="{90DD3DE2-F769-4B7F-B6CE-C89507B6EA8F}"/>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520" name="テキスト ボックス 519">
          <a:extLst>
            <a:ext uri="{FF2B5EF4-FFF2-40B4-BE49-F238E27FC236}">
              <a16:creationId xmlns:a16="http://schemas.microsoft.com/office/drawing/2014/main" id="{01CC8499-5721-4A01-B854-644A214B0610}"/>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21" name="直線コネクタ 520">
          <a:extLst>
            <a:ext uri="{FF2B5EF4-FFF2-40B4-BE49-F238E27FC236}">
              <a16:creationId xmlns:a16="http://schemas.microsoft.com/office/drawing/2014/main" id="{ABB369CE-54F1-41D1-BBDC-F0B1EC4C09CC}"/>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522" name="テキスト ボックス 521">
          <a:extLst>
            <a:ext uri="{FF2B5EF4-FFF2-40B4-BE49-F238E27FC236}">
              <a16:creationId xmlns:a16="http://schemas.microsoft.com/office/drawing/2014/main" id="{77F3C088-30D6-47C5-A45C-92115CA0CF30}"/>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23" name="直線コネクタ 522">
          <a:extLst>
            <a:ext uri="{FF2B5EF4-FFF2-40B4-BE49-F238E27FC236}">
              <a16:creationId xmlns:a16="http://schemas.microsoft.com/office/drawing/2014/main" id="{A416140C-25C7-4E1A-B6D9-D6ECB2B6010D}"/>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524" name="テキスト ボックス 523">
          <a:extLst>
            <a:ext uri="{FF2B5EF4-FFF2-40B4-BE49-F238E27FC236}">
              <a16:creationId xmlns:a16="http://schemas.microsoft.com/office/drawing/2014/main" id="{72245953-43C2-44B3-A1B0-60B3F3E72108}"/>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25" name="直線コネクタ 524">
          <a:extLst>
            <a:ext uri="{FF2B5EF4-FFF2-40B4-BE49-F238E27FC236}">
              <a16:creationId xmlns:a16="http://schemas.microsoft.com/office/drawing/2014/main" id="{9541E272-CD21-421C-BBD6-D9C625D0EDBD}"/>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526" name="テキスト ボックス 525">
          <a:extLst>
            <a:ext uri="{FF2B5EF4-FFF2-40B4-BE49-F238E27FC236}">
              <a16:creationId xmlns:a16="http://schemas.microsoft.com/office/drawing/2014/main" id="{FBB4E0EB-BC16-4EDA-B75D-38279ABABBBA}"/>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27" name="直線コネクタ 526">
          <a:extLst>
            <a:ext uri="{FF2B5EF4-FFF2-40B4-BE49-F238E27FC236}">
              <a16:creationId xmlns:a16="http://schemas.microsoft.com/office/drawing/2014/main" id="{0BBE9081-7DED-4BAF-B571-274B7E9D4ED8}"/>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528" name="テキスト ボックス 527">
          <a:extLst>
            <a:ext uri="{FF2B5EF4-FFF2-40B4-BE49-F238E27FC236}">
              <a16:creationId xmlns:a16="http://schemas.microsoft.com/office/drawing/2014/main" id="{53299206-2F4A-4188-ACFE-69837908B5B6}"/>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9" name="直線コネクタ 528">
          <a:extLst>
            <a:ext uri="{FF2B5EF4-FFF2-40B4-BE49-F238E27FC236}">
              <a16:creationId xmlns:a16="http://schemas.microsoft.com/office/drawing/2014/main" id="{6A7A5BA3-AE78-4BAB-A6FE-8C20CD0FF95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30" name="テキスト ボックス 529">
          <a:extLst>
            <a:ext uri="{FF2B5EF4-FFF2-40B4-BE49-F238E27FC236}">
              <a16:creationId xmlns:a16="http://schemas.microsoft.com/office/drawing/2014/main" id="{0F1DE1D9-FADD-43CD-952F-D699A9845AD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31" name="【認定こども園・幼稚園・保育所】&#10;一人当たり面積グラフ枠">
          <a:extLst>
            <a:ext uri="{FF2B5EF4-FFF2-40B4-BE49-F238E27FC236}">
              <a16:creationId xmlns:a16="http://schemas.microsoft.com/office/drawing/2014/main" id="{F4896D24-6865-47EA-B846-8E04FB806D1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168728</xdr:rowOff>
    </xdr:from>
    <xdr:to>
      <xdr:col>116</xdr:col>
      <xdr:colOff>62864</xdr:colOff>
      <xdr:row>41</xdr:row>
      <xdr:rowOff>162741</xdr:rowOff>
    </xdr:to>
    <xdr:cxnSp macro="">
      <xdr:nvCxnSpPr>
        <xdr:cNvPr id="532" name="直線コネクタ 531">
          <a:extLst>
            <a:ext uri="{FF2B5EF4-FFF2-40B4-BE49-F238E27FC236}">
              <a16:creationId xmlns:a16="http://schemas.microsoft.com/office/drawing/2014/main" id="{6045FC53-C494-4218-BA97-3D879986D9E9}"/>
            </a:ext>
          </a:extLst>
        </xdr:cNvPr>
        <xdr:cNvCxnSpPr/>
      </xdr:nvCxnSpPr>
      <xdr:spPr>
        <a:xfrm flipV="1">
          <a:off x="22160864" y="5655128"/>
          <a:ext cx="0" cy="1537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166568</xdr:rowOff>
    </xdr:from>
    <xdr:ext cx="469744" cy="259045"/>
    <xdr:sp macro="" textlink="">
      <xdr:nvSpPr>
        <xdr:cNvPr id="533" name="【認定こども園・幼稚園・保育所】&#10;一人当たり面積最小値テキスト">
          <a:extLst>
            <a:ext uri="{FF2B5EF4-FFF2-40B4-BE49-F238E27FC236}">
              <a16:creationId xmlns:a16="http://schemas.microsoft.com/office/drawing/2014/main" id="{4CF6D138-437A-4693-8B56-1179B619D53C}"/>
            </a:ext>
          </a:extLst>
        </xdr:cNvPr>
        <xdr:cNvSpPr txBox="1"/>
      </xdr:nvSpPr>
      <xdr:spPr>
        <a:xfrm>
          <a:off x="22199600" y="7196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162741</xdr:rowOff>
    </xdr:from>
    <xdr:to>
      <xdr:col>116</xdr:col>
      <xdr:colOff>152400</xdr:colOff>
      <xdr:row>41</xdr:row>
      <xdr:rowOff>162741</xdr:rowOff>
    </xdr:to>
    <xdr:cxnSp macro="">
      <xdr:nvCxnSpPr>
        <xdr:cNvPr id="534" name="直線コネクタ 533">
          <a:extLst>
            <a:ext uri="{FF2B5EF4-FFF2-40B4-BE49-F238E27FC236}">
              <a16:creationId xmlns:a16="http://schemas.microsoft.com/office/drawing/2014/main" id="{92E3B645-F2AA-4BC3-ABD0-51C15ED55505}"/>
            </a:ext>
          </a:extLst>
        </xdr:cNvPr>
        <xdr:cNvCxnSpPr/>
      </xdr:nvCxnSpPr>
      <xdr:spPr>
        <a:xfrm>
          <a:off x="22072600" y="7192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115405</xdr:rowOff>
    </xdr:from>
    <xdr:ext cx="469744" cy="259045"/>
    <xdr:sp macro="" textlink="">
      <xdr:nvSpPr>
        <xdr:cNvPr id="535" name="【認定こども園・幼稚園・保育所】&#10;一人当たり面積最大値テキスト">
          <a:extLst>
            <a:ext uri="{FF2B5EF4-FFF2-40B4-BE49-F238E27FC236}">
              <a16:creationId xmlns:a16="http://schemas.microsoft.com/office/drawing/2014/main" id="{28CACF30-A191-4093-B5DB-F0E82C3DD67B}"/>
            </a:ext>
          </a:extLst>
        </xdr:cNvPr>
        <xdr:cNvSpPr txBox="1"/>
      </xdr:nvSpPr>
      <xdr:spPr>
        <a:xfrm>
          <a:off x="22199600" y="5430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168728</xdr:rowOff>
    </xdr:from>
    <xdr:to>
      <xdr:col>116</xdr:col>
      <xdr:colOff>152400</xdr:colOff>
      <xdr:row>32</xdr:row>
      <xdr:rowOff>168728</xdr:rowOff>
    </xdr:to>
    <xdr:cxnSp macro="">
      <xdr:nvCxnSpPr>
        <xdr:cNvPr id="536" name="直線コネクタ 535">
          <a:extLst>
            <a:ext uri="{FF2B5EF4-FFF2-40B4-BE49-F238E27FC236}">
              <a16:creationId xmlns:a16="http://schemas.microsoft.com/office/drawing/2014/main" id="{DC491902-6FC0-47D1-9732-908B22B7137A}"/>
            </a:ext>
          </a:extLst>
        </xdr:cNvPr>
        <xdr:cNvCxnSpPr/>
      </xdr:nvCxnSpPr>
      <xdr:spPr>
        <a:xfrm>
          <a:off x="22072600" y="565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90368</xdr:rowOff>
    </xdr:from>
    <xdr:ext cx="469744" cy="259045"/>
    <xdr:sp macro="" textlink="">
      <xdr:nvSpPr>
        <xdr:cNvPr id="537" name="【認定こども園・幼稚園・保育所】&#10;一人当たり面積平均値テキスト">
          <a:extLst>
            <a:ext uri="{FF2B5EF4-FFF2-40B4-BE49-F238E27FC236}">
              <a16:creationId xmlns:a16="http://schemas.microsoft.com/office/drawing/2014/main" id="{EBD68750-C3E8-4572-B119-A1DE51D94FC5}"/>
            </a:ext>
          </a:extLst>
        </xdr:cNvPr>
        <xdr:cNvSpPr txBox="1"/>
      </xdr:nvSpPr>
      <xdr:spPr>
        <a:xfrm>
          <a:off x="22199600" y="67769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111941</xdr:rowOff>
    </xdr:from>
    <xdr:to>
      <xdr:col>116</xdr:col>
      <xdr:colOff>114300</xdr:colOff>
      <xdr:row>40</xdr:row>
      <xdr:rowOff>42091</xdr:rowOff>
    </xdr:to>
    <xdr:sp macro="" textlink="">
      <xdr:nvSpPr>
        <xdr:cNvPr id="538" name="フローチャート: 判断 537">
          <a:extLst>
            <a:ext uri="{FF2B5EF4-FFF2-40B4-BE49-F238E27FC236}">
              <a16:creationId xmlns:a16="http://schemas.microsoft.com/office/drawing/2014/main" id="{CB3D6A1F-82A0-4B23-84F7-277379BBC576}"/>
            </a:ext>
          </a:extLst>
        </xdr:cNvPr>
        <xdr:cNvSpPr/>
      </xdr:nvSpPr>
      <xdr:spPr>
        <a:xfrm>
          <a:off x="22110700" y="679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106499</xdr:rowOff>
    </xdr:from>
    <xdr:to>
      <xdr:col>112</xdr:col>
      <xdr:colOff>38100</xdr:colOff>
      <xdr:row>40</xdr:row>
      <xdr:rowOff>36649</xdr:rowOff>
    </xdr:to>
    <xdr:sp macro="" textlink="">
      <xdr:nvSpPr>
        <xdr:cNvPr id="539" name="フローチャート: 判断 538">
          <a:extLst>
            <a:ext uri="{FF2B5EF4-FFF2-40B4-BE49-F238E27FC236}">
              <a16:creationId xmlns:a16="http://schemas.microsoft.com/office/drawing/2014/main" id="{78A39FDD-4B92-42C9-965F-12C67BE66B42}"/>
            </a:ext>
          </a:extLst>
        </xdr:cNvPr>
        <xdr:cNvSpPr/>
      </xdr:nvSpPr>
      <xdr:spPr>
        <a:xfrm>
          <a:off x="21272500" y="679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134801</xdr:rowOff>
    </xdr:from>
    <xdr:to>
      <xdr:col>107</xdr:col>
      <xdr:colOff>101600</xdr:colOff>
      <xdr:row>40</xdr:row>
      <xdr:rowOff>64951</xdr:rowOff>
    </xdr:to>
    <xdr:sp macro="" textlink="">
      <xdr:nvSpPr>
        <xdr:cNvPr id="540" name="フローチャート: 判断 539">
          <a:extLst>
            <a:ext uri="{FF2B5EF4-FFF2-40B4-BE49-F238E27FC236}">
              <a16:creationId xmlns:a16="http://schemas.microsoft.com/office/drawing/2014/main" id="{3593E390-D7D1-4CFA-974A-ACC02215BC3D}"/>
            </a:ext>
          </a:extLst>
        </xdr:cNvPr>
        <xdr:cNvSpPr/>
      </xdr:nvSpPr>
      <xdr:spPr>
        <a:xfrm>
          <a:off x="20383500" y="682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3628</xdr:rowOff>
    </xdr:from>
    <xdr:to>
      <xdr:col>102</xdr:col>
      <xdr:colOff>165100</xdr:colOff>
      <xdr:row>40</xdr:row>
      <xdr:rowOff>105228</xdr:rowOff>
    </xdr:to>
    <xdr:sp macro="" textlink="">
      <xdr:nvSpPr>
        <xdr:cNvPr id="541" name="フローチャート: 判断 540">
          <a:extLst>
            <a:ext uri="{FF2B5EF4-FFF2-40B4-BE49-F238E27FC236}">
              <a16:creationId xmlns:a16="http://schemas.microsoft.com/office/drawing/2014/main" id="{E73FC892-A6F0-470F-B102-F32677AF3DB5}"/>
            </a:ext>
          </a:extLst>
        </xdr:cNvPr>
        <xdr:cNvSpPr/>
      </xdr:nvSpPr>
      <xdr:spPr>
        <a:xfrm>
          <a:off x="19494500" y="686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2" name="テキスト ボックス 541">
          <a:extLst>
            <a:ext uri="{FF2B5EF4-FFF2-40B4-BE49-F238E27FC236}">
              <a16:creationId xmlns:a16="http://schemas.microsoft.com/office/drawing/2014/main" id="{147C23E3-73E0-4329-B5BE-29ED11D28BE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3" name="テキスト ボックス 542">
          <a:extLst>
            <a:ext uri="{FF2B5EF4-FFF2-40B4-BE49-F238E27FC236}">
              <a16:creationId xmlns:a16="http://schemas.microsoft.com/office/drawing/2014/main" id="{16F79BAE-FB38-4E64-88DF-416E4476EFA7}"/>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4" name="テキスト ボックス 543">
          <a:extLst>
            <a:ext uri="{FF2B5EF4-FFF2-40B4-BE49-F238E27FC236}">
              <a16:creationId xmlns:a16="http://schemas.microsoft.com/office/drawing/2014/main" id="{CB5FD9C6-EC13-47D7-8596-FDF44FC9CAD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5" name="テキスト ボックス 544">
          <a:extLst>
            <a:ext uri="{FF2B5EF4-FFF2-40B4-BE49-F238E27FC236}">
              <a16:creationId xmlns:a16="http://schemas.microsoft.com/office/drawing/2014/main" id="{1E9E6686-8E57-4560-891B-D0E55339F3F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6" name="テキスト ボックス 545">
          <a:extLst>
            <a:ext uri="{FF2B5EF4-FFF2-40B4-BE49-F238E27FC236}">
              <a16:creationId xmlns:a16="http://schemas.microsoft.com/office/drawing/2014/main" id="{B694B7D4-1F8F-4639-8A54-B7D4F2DF9C4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102144</xdr:rowOff>
    </xdr:from>
    <xdr:to>
      <xdr:col>116</xdr:col>
      <xdr:colOff>114300</xdr:colOff>
      <xdr:row>40</xdr:row>
      <xdr:rowOff>32294</xdr:rowOff>
    </xdr:to>
    <xdr:sp macro="" textlink="">
      <xdr:nvSpPr>
        <xdr:cNvPr id="547" name="楕円 546">
          <a:extLst>
            <a:ext uri="{FF2B5EF4-FFF2-40B4-BE49-F238E27FC236}">
              <a16:creationId xmlns:a16="http://schemas.microsoft.com/office/drawing/2014/main" id="{645E7372-15DF-41F5-8EE7-CE21BB567CAF}"/>
            </a:ext>
          </a:extLst>
        </xdr:cNvPr>
        <xdr:cNvSpPr/>
      </xdr:nvSpPr>
      <xdr:spPr>
        <a:xfrm>
          <a:off x="22110700" y="678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125021</xdr:rowOff>
    </xdr:from>
    <xdr:ext cx="469744" cy="259045"/>
    <xdr:sp macro="" textlink="">
      <xdr:nvSpPr>
        <xdr:cNvPr id="548" name="【認定こども園・幼稚園・保育所】&#10;一人当たり面積該当値テキスト">
          <a:extLst>
            <a:ext uri="{FF2B5EF4-FFF2-40B4-BE49-F238E27FC236}">
              <a16:creationId xmlns:a16="http://schemas.microsoft.com/office/drawing/2014/main" id="{9B7C5ECC-97D1-491E-BFD4-BAD3FFD02B49}"/>
            </a:ext>
          </a:extLst>
        </xdr:cNvPr>
        <xdr:cNvSpPr txBox="1"/>
      </xdr:nvSpPr>
      <xdr:spPr>
        <a:xfrm>
          <a:off x="22199600" y="6640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116296</xdr:rowOff>
    </xdr:from>
    <xdr:to>
      <xdr:col>112</xdr:col>
      <xdr:colOff>38100</xdr:colOff>
      <xdr:row>40</xdr:row>
      <xdr:rowOff>46446</xdr:rowOff>
    </xdr:to>
    <xdr:sp macro="" textlink="">
      <xdr:nvSpPr>
        <xdr:cNvPr id="549" name="楕円 548">
          <a:extLst>
            <a:ext uri="{FF2B5EF4-FFF2-40B4-BE49-F238E27FC236}">
              <a16:creationId xmlns:a16="http://schemas.microsoft.com/office/drawing/2014/main" id="{A443A5AB-1CDB-48F3-A57A-548E5A258D40}"/>
            </a:ext>
          </a:extLst>
        </xdr:cNvPr>
        <xdr:cNvSpPr/>
      </xdr:nvSpPr>
      <xdr:spPr>
        <a:xfrm>
          <a:off x="21272500" y="680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152944</xdr:rowOff>
    </xdr:from>
    <xdr:to>
      <xdr:col>116</xdr:col>
      <xdr:colOff>63500</xdr:colOff>
      <xdr:row>39</xdr:row>
      <xdr:rowOff>167096</xdr:rowOff>
    </xdr:to>
    <xdr:cxnSp macro="">
      <xdr:nvCxnSpPr>
        <xdr:cNvPr id="550" name="直線コネクタ 549">
          <a:extLst>
            <a:ext uri="{FF2B5EF4-FFF2-40B4-BE49-F238E27FC236}">
              <a16:creationId xmlns:a16="http://schemas.microsoft.com/office/drawing/2014/main" id="{8EF239CF-9AF7-421D-A62C-572C1AB684C4}"/>
            </a:ext>
          </a:extLst>
        </xdr:cNvPr>
        <xdr:cNvCxnSpPr/>
      </xdr:nvCxnSpPr>
      <xdr:spPr>
        <a:xfrm flipV="1">
          <a:off x="21323300" y="6839494"/>
          <a:ext cx="838200" cy="14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130447</xdr:rowOff>
    </xdr:from>
    <xdr:to>
      <xdr:col>107</xdr:col>
      <xdr:colOff>101600</xdr:colOff>
      <xdr:row>40</xdr:row>
      <xdr:rowOff>60597</xdr:rowOff>
    </xdr:to>
    <xdr:sp macro="" textlink="">
      <xdr:nvSpPr>
        <xdr:cNvPr id="551" name="楕円 550">
          <a:extLst>
            <a:ext uri="{FF2B5EF4-FFF2-40B4-BE49-F238E27FC236}">
              <a16:creationId xmlns:a16="http://schemas.microsoft.com/office/drawing/2014/main" id="{A46A61C3-1E8F-4FB9-9876-AAD5985A8DAD}"/>
            </a:ext>
          </a:extLst>
        </xdr:cNvPr>
        <xdr:cNvSpPr/>
      </xdr:nvSpPr>
      <xdr:spPr>
        <a:xfrm>
          <a:off x="20383500" y="6816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167096</xdr:rowOff>
    </xdr:from>
    <xdr:to>
      <xdr:col>111</xdr:col>
      <xdr:colOff>177800</xdr:colOff>
      <xdr:row>40</xdr:row>
      <xdr:rowOff>9797</xdr:rowOff>
    </xdr:to>
    <xdr:cxnSp macro="">
      <xdr:nvCxnSpPr>
        <xdr:cNvPr id="552" name="直線コネクタ 551">
          <a:extLst>
            <a:ext uri="{FF2B5EF4-FFF2-40B4-BE49-F238E27FC236}">
              <a16:creationId xmlns:a16="http://schemas.microsoft.com/office/drawing/2014/main" id="{80557FE6-B899-47D2-83A7-850F1CED9DED}"/>
            </a:ext>
          </a:extLst>
        </xdr:cNvPr>
        <xdr:cNvCxnSpPr/>
      </xdr:nvCxnSpPr>
      <xdr:spPr>
        <a:xfrm flipV="1">
          <a:off x="20434300" y="6853646"/>
          <a:ext cx="88900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142422</xdr:rowOff>
    </xdr:from>
    <xdr:to>
      <xdr:col>102</xdr:col>
      <xdr:colOff>165100</xdr:colOff>
      <xdr:row>40</xdr:row>
      <xdr:rowOff>72572</xdr:rowOff>
    </xdr:to>
    <xdr:sp macro="" textlink="">
      <xdr:nvSpPr>
        <xdr:cNvPr id="553" name="楕円 552">
          <a:extLst>
            <a:ext uri="{FF2B5EF4-FFF2-40B4-BE49-F238E27FC236}">
              <a16:creationId xmlns:a16="http://schemas.microsoft.com/office/drawing/2014/main" id="{0DA43868-5744-44E9-BA56-C4D3B64939CA}"/>
            </a:ext>
          </a:extLst>
        </xdr:cNvPr>
        <xdr:cNvSpPr/>
      </xdr:nvSpPr>
      <xdr:spPr>
        <a:xfrm>
          <a:off x="19494500" y="682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9797</xdr:rowOff>
    </xdr:from>
    <xdr:to>
      <xdr:col>107</xdr:col>
      <xdr:colOff>50800</xdr:colOff>
      <xdr:row>40</xdr:row>
      <xdr:rowOff>21772</xdr:rowOff>
    </xdr:to>
    <xdr:cxnSp macro="">
      <xdr:nvCxnSpPr>
        <xdr:cNvPr id="554" name="直線コネクタ 553">
          <a:extLst>
            <a:ext uri="{FF2B5EF4-FFF2-40B4-BE49-F238E27FC236}">
              <a16:creationId xmlns:a16="http://schemas.microsoft.com/office/drawing/2014/main" id="{617AF2E7-18CF-419A-8D44-FDD9E462333D}"/>
            </a:ext>
          </a:extLst>
        </xdr:cNvPr>
        <xdr:cNvCxnSpPr/>
      </xdr:nvCxnSpPr>
      <xdr:spPr>
        <a:xfrm flipV="1">
          <a:off x="19545300" y="6867797"/>
          <a:ext cx="889000" cy="11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53176</xdr:rowOff>
    </xdr:from>
    <xdr:ext cx="469744" cy="259045"/>
    <xdr:sp macro="" textlink="">
      <xdr:nvSpPr>
        <xdr:cNvPr id="555" name="n_1aveValue【認定こども園・幼稚園・保育所】&#10;一人当たり面積">
          <a:extLst>
            <a:ext uri="{FF2B5EF4-FFF2-40B4-BE49-F238E27FC236}">
              <a16:creationId xmlns:a16="http://schemas.microsoft.com/office/drawing/2014/main" id="{6EED180A-EE91-4351-A6BE-32312D649AA8}"/>
            </a:ext>
          </a:extLst>
        </xdr:cNvPr>
        <xdr:cNvSpPr txBox="1"/>
      </xdr:nvSpPr>
      <xdr:spPr>
        <a:xfrm>
          <a:off x="21075727" y="656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56078</xdr:rowOff>
    </xdr:from>
    <xdr:ext cx="469744" cy="259045"/>
    <xdr:sp macro="" textlink="">
      <xdr:nvSpPr>
        <xdr:cNvPr id="556" name="n_2aveValue【認定こども園・幼稚園・保育所】&#10;一人当たり面積">
          <a:extLst>
            <a:ext uri="{FF2B5EF4-FFF2-40B4-BE49-F238E27FC236}">
              <a16:creationId xmlns:a16="http://schemas.microsoft.com/office/drawing/2014/main" id="{BF7DF569-C2C7-43F3-8869-FBA6B8E7E411}"/>
            </a:ext>
          </a:extLst>
        </xdr:cNvPr>
        <xdr:cNvSpPr txBox="1"/>
      </xdr:nvSpPr>
      <xdr:spPr>
        <a:xfrm>
          <a:off x="20199427" y="6914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96355</xdr:rowOff>
    </xdr:from>
    <xdr:ext cx="469744" cy="259045"/>
    <xdr:sp macro="" textlink="">
      <xdr:nvSpPr>
        <xdr:cNvPr id="557" name="n_3aveValue【認定こども園・幼稚園・保育所】&#10;一人当たり面積">
          <a:extLst>
            <a:ext uri="{FF2B5EF4-FFF2-40B4-BE49-F238E27FC236}">
              <a16:creationId xmlns:a16="http://schemas.microsoft.com/office/drawing/2014/main" id="{C96EFC6D-FF32-4A75-B2D5-5729EAEF45B6}"/>
            </a:ext>
          </a:extLst>
        </xdr:cNvPr>
        <xdr:cNvSpPr txBox="1"/>
      </xdr:nvSpPr>
      <xdr:spPr>
        <a:xfrm>
          <a:off x="19310427" y="695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37573</xdr:rowOff>
    </xdr:from>
    <xdr:ext cx="469744" cy="259045"/>
    <xdr:sp macro="" textlink="">
      <xdr:nvSpPr>
        <xdr:cNvPr id="558" name="n_1mainValue【認定こども園・幼稚園・保育所】&#10;一人当たり面積">
          <a:extLst>
            <a:ext uri="{FF2B5EF4-FFF2-40B4-BE49-F238E27FC236}">
              <a16:creationId xmlns:a16="http://schemas.microsoft.com/office/drawing/2014/main" id="{E84407C0-C2B6-4ED5-B84F-8BDB2DDE3A49}"/>
            </a:ext>
          </a:extLst>
        </xdr:cNvPr>
        <xdr:cNvSpPr txBox="1"/>
      </xdr:nvSpPr>
      <xdr:spPr>
        <a:xfrm>
          <a:off x="21075727" y="6895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77124</xdr:rowOff>
    </xdr:from>
    <xdr:ext cx="469744" cy="259045"/>
    <xdr:sp macro="" textlink="">
      <xdr:nvSpPr>
        <xdr:cNvPr id="559" name="n_2mainValue【認定こども園・幼稚園・保育所】&#10;一人当たり面積">
          <a:extLst>
            <a:ext uri="{FF2B5EF4-FFF2-40B4-BE49-F238E27FC236}">
              <a16:creationId xmlns:a16="http://schemas.microsoft.com/office/drawing/2014/main" id="{7CABE1C8-23EC-4D32-956C-263F0FDA64B0}"/>
            </a:ext>
          </a:extLst>
        </xdr:cNvPr>
        <xdr:cNvSpPr txBox="1"/>
      </xdr:nvSpPr>
      <xdr:spPr>
        <a:xfrm>
          <a:off x="20199427" y="6592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89099</xdr:rowOff>
    </xdr:from>
    <xdr:ext cx="469744" cy="259045"/>
    <xdr:sp macro="" textlink="">
      <xdr:nvSpPr>
        <xdr:cNvPr id="560" name="n_3mainValue【認定こども園・幼稚園・保育所】&#10;一人当たり面積">
          <a:extLst>
            <a:ext uri="{FF2B5EF4-FFF2-40B4-BE49-F238E27FC236}">
              <a16:creationId xmlns:a16="http://schemas.microsoft.com/office/drawing/2014/main" id="{8B8CD2D5-7BD0-42FC-9603-39F8A27F106D}"/>
            </a:ext>
          </a:extLst>
        </xdr:cNvPr>
        <xdr:cNvSpPr txBox="1"/>
      </xdr:nvSpPr>
      <xdr:spPr>
        <a:xfrm>
          <a:off x="19310427" y="660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61" name="正方形/長方形 560">
          <a:extLst>
            <a:ext uri="{FF2B5EF4-FFF2-40B4-BE49-F238E27FC236}">
              <a16:creationId xmlns:a16="http://schemas.microsoft.com/office/drawing/2014/main" id="{2DE47557-2402-4BBD-AF05-B3C8F672BDD9}"/>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2" name="正方形/長方形 561">
          <a:extLst>
            <a:ext uri="{FF2B5EF4-FFF2-40B4-BE49-F238E27FC236}">
              <a16:creationId xmlns:a16="http://schemas.microsoft.com/office/drawing/2014/main" id="{FE593E5A-BFCB-4593-85FD-0CAA1BE6FC3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3" name="正方形/長方形 562">
          <a:extLst>
            <a:ext uri="{FF2B5EF4-FFF2-40B4-BE49-F238E27FC236}">
              <a16:creationId xmlns:a16="http://schemas.microsoft.com/office/drawing/2014/main" id="{CEC5F08B-08BC-4E77-9A25-566DA025ACF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4" name="正方形/長方形 563">
          <a:extLst>
            <a:ext uri="{FF2B5EF4-FFF2-40B4-BE49-F238E27FC236}">
              <a16:creationId xmlns:a16="http://schemas.microsoft.com/office/drawing/2014/main" id="{B92D2BD5-2F40-4F48-A02D-CCBE6ABF509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5" name="正方形/長方形 564">
          <a:extLst>
            <a:ext uri="{FF2B5EF4-FFF2-40B4-BE49-F238E27FC236}">
              <a16:creationId xmlns:a16="http://schemas.microsoft.com/office/drawing/2014/main" id="{0DC8F3C2-9F71-4C5F-8D7A-701CEB551B8B}"/>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6" name="正方形/長方形 565">
          <a:extLst>
            <a:ext uri="{FF2B5EF4-FFF2-40B4-BE49-F238E27FC236}">
              <a16:creationId xmlns:a16="http://schemas.microsoft.com/office/drawing/2014/main" id="{D9FD0D75-B811-4262-8F88-83CD06B16C2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7" name="正方形/長方形 566">
          <a:extLst>
            <a:ext uri="{FF2B5EF4-FFF2-40B4-BE49-F238E27FC236}">
              <a16:creationId xmlns:a16="http://schemas.microsoft.com/office/drawing/2014/main" id="{5865E3E3-C6C8-422C-BCF0-A685B5BB2F1C}"/>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8" name="正方形/長方形 567">
          <a:extLst>
            <a:ext uri="{FF2B5EF4-FFF2-40B4-BE49-F238E27FC236}">
              <a16:creationId xmlns:a16="http://schemas.microsoft.com/office/drawing/2014/main" id="{3A8D37A9-0639-4048-9150-6B6B926F4D1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9" name="テキスト ボックス 568">
          <a:extLst>
            <a:ext uri="{FF2B5EF4-FFF2-40B4-BE49-F238E27FC236}">
              <a16:creationId xmlns:a16="http://schemas.microsoft.com/office/drawing/2014/main" id="{C17AAF13-969F-4588-9C4C-281592341684}"/>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70" name="直線コネクタ 569">
          <a:extLst>
            <a:ext uri="{FF2B5EF4-FFF2-40B4-BE49-F238E27FC236}">
              <a16:creationId xmlns:a16="http://schemas.microsoft.com/office/drawing/2014/main" id="{B2734122-65FC-4C7C-9028-DC58E6F0D98A}"/>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71" name="直線コネクタ 570">
          <a:extLst>
            <a:ext uri="{FF2B5EF4-FFF2-40B4-BE49-F238E27FC236}">
              <a16:creationId xmlns:a16="http://schemas.microsoft.com/office/drawing/2014/main" id="{6DA2875B-7E77-4803-ACFC-6B734A91075F}"/>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72" name="テキスト ボックス 571">
          <a:extLst>
            <a:ext uri="{FF2B5EF4-FFF2-40B4-BE49-F238E27FC236}">
              <a16:creationId xmlns:a16="http://schemas.microsoft.com/office/drawing/2014/main" id="{A1C71244-10C5-444B-9B7B-7B049E4BA1BD}"/>
            </a:ext>
          </a:extLst>
        </xdr:cNvPr>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73" name="直線コネクタ 572">
          <a:extLst>
            <a:ext uri="{FF2B5EF4-FFF2-40B4-BE49-F238E27FC236}">
              <a16:creationId xmlns:a16="http://schemas.microsoft.com/office/drawing/2014/main" id="{A60D31F3-1304-42B6-9277-A71BD05741D9}"/>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4" name="テキスト ボックス 573">
          <a:extLst>
            <a:ext uri="{FF2B5EF4-FFF2-40B4-BE49-F238E27FC236}">
              <a16:creationId xmlns:a16="http://schemas.microsoft.com/office/drawing/2014/main" id="{6169AAC3-8AFF-4A18-A7CB-0506DA590742}"/>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5" name="直線コネクタ 574">
          <a:extLst>
            <a:ext uri="{FF2B5EF4-FFF2-40B4-BE49-F238E27FC236}">
              <a16:creationId xmlns:a16="http://schemas.microsoft.com/office/drawing/2014/main" id="{CE711786-5732-47BE-9FE1-4F14093EE1B5}"/>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76" name="テキスト ボックス 575">
          <a:extLst>
            <a:ext uri="{FF2B5EF4-FFF2-40B4-BE49-F238E27FC236}">
              <a16:creationId xmlns:a16="http://schemas.microsoft.com/office/drawing/2014/main" id="{B4AD2435-A327-45D6-BED7-221B4AA4D23F}"/>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77" name="直線コネクタ 576">
          <a:extLst>
            <a:ext uri="{FF2B5EF4-FFF2-40B4-BE49-F238E27FC236}">
              <a16:creationId xmlns:a16="http://schemas.microsoft.com/office/drawing/2014/main" id="{F5F55FCA-4F69-440C-A89E-71450E370D3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78" name="テキスト ボックス 577">
          <a:extLst>
            <a:ext uri="{FF2B5EF4-FFF2-40B4-BE49-F238E27FC236}">
              <a16:creationId xmlns:a16="http://schemas.microsoft.com/office/drawing/2014/main" id="{DEFE1646-6E3E-48CF-BBEF-86D14277C62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79" name="直線コネクタ 578">
          <a:extLst>
            <a:ext uri="{FF2B5EF4-FFF2-40B4-BE49-F238E27FC236}">
              <a16:creationId xmlns:a16="http://schemas.microsoft.com/office/drawing/2014/main" id="{F5A0771A-A882-49C1-9E5A-122071C24359}"/>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80" name="テキスト ボックス 579">
          <a:extLst>
            <a:ext uri="{FF2B5EF4-FFF2-40B4-BE49-F238E27FC236}">
              <a16:creationId xmlns:a16="http://schemas.microsoft.com/office/drawing/2014/main" id="{086C22E7-5AD9-47E8-B380-16D79C2F3E1B}"/>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81" name="直線コネクタ 580">
          <a:extLst>
            <a:ext uri="{FF2B5EF4-FFF2-40B4-BE49-F238E27FC236}">
              <a16:creationId xmlns:a16="http://schemas.microsoft.com/office/drawing/2014/main" id="{01CF59A4-538E-4B66-AF77-ADFDA5A2DB04}"/>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82" name="テキスト ボックス 581">
          <a:extLst>
            <a:ext uri="{FF2B5EF4-FFF2-40B4-BE49-F238E27FC236}">
              <a16:creationId xmlns:a16="http://schemas.microsoft.com/office/drawing/2014/main" id="{77763378-40B8-4C23-8233-F776715F54A4}"/>
            </a:ext>
          </a:extLst>
        </xdr:cNvPr>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3" name="直線コネクタ 582">
          <a:extLst>
            <a:ext uri="{FF2B5EF4-FFF2-40B4-BE49-F238E27FC236}">
              <a16:creationId xmlns:a16="http://schemas.microsoft.com/office/drawing/2014/main" id="{2F432788-1158-4F64-953A-A956AB7B999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84" name="テキスト ボックス 583">
          <a:extLst>
            <a:ext uri="{FF2B5EF4-FFF2-40B4-BE49-F238E27FC236}">
              <a16:creationId xmlns:a16="http://schemas.microsoft.com/office/drawing/2014/main" id="{2577A44B-AADC-4AFE-9615-72AA1CD7721C}"/>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5" name="【学校施設】&#10;有形固定資産減価償却率グラフ枠">
          <a:extLst>
            <a:ext uri="{FF2B5EF4-FFF2-40B4-BE49-F238E27FC236}">
              <a16:creationId xmlns:a16="http://schemas.microsoft.com/office/drawing/2014/main" id="{797984FD-3588-4CF5-BFFE-C8E9CF71C5D9}"/>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40822</xdr:rowOff>
    </xdr:from>
    <xdr:to>
      <xdr:col>85</xdr:col>
      <xdr:colOff>126364</xdr:colOff>
      <xdr:row>63</xdr:row>
      <xdr:rowOff>122465</xdr:rowOff>
    </xdr:to>
    <xdr:cxnSp macro="">
      <xdr:nvCxnSpPr>
        <xdr:cNvPr id="586" name="直線コネクタ 585">
          <a:extLst>
            <a:ext uri="{FF2B5EF4-FFF2-40B4-BE49-F238E27FC236}">
              <a16:creationId xmlns:a16="http://schemas.microsoft.com/office/drawing/2014/main" id="{20060ED6-C5AD-47B9-8F1F-B8652F029CC0}"/>
            </a:ext>
          </a:extLst>
        </xdr:cNvPr>
        <xdr:cNvCxnSpPr/>
      </xdr:nvCxnSpPr>
      <xdr:spPr>
        <a:xfrm flipV="1">
          <a:off x="16318864" y="9470572"/>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126292</xdr:rowOff>
    </xdr:from>
    <xdr:ext cx="405111" cy="259045"/>
    <xdr:sp macro="" textlink="">
      <xdr:nvSpPr>
        <xdr:cNvPr id="587" name="【学校施設】&#10;有形固定資産減価償却率最小値テキスト">
          <a:extLst>
            <a:ext uri="{FF2B5EF4-FFF2-40B4-BE49-F238E27FC236}">
              <a16:creationId xmlns:a16="http://schemas.microsoft.com/office/drawing/2014/main" id="{FF83D375-6C89-464B-AA58-75BDA0F21DD3}"/>
            </a:ext>
          </a:extLst>
        </xdr:cNvPr>
        <xdr:cNvSpPr txBox="1"/>
      </xdr:nvSpPr>
      <xdr:spPr>
        <a:xfrm>
          <a:off x="16357600" y="10927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122465</xdr:rowOff>
    </xdr:from>
    <xdr:to>
      <xdr:col>86</xdr:col>
      <xdr:colOff>25400</xdr:colOff>
      <xdr:row>63</xdr:row>
      <xdr:rowOff>122465</xdr:rowOff>
    </xdr:to>
    <xdr:cxnSp macro="">
      <xdr:nvCxnSpPr>
        <xdr:cNvPr id="588" name="直線コネクタ 587">
          <a:extLst>
            <a:ext uri="{FF2B5EF4-FFF2-40B4-BE49-F238E27FC236}">
              <a16:creationId xmlns:a16="http://schemas.microsoft.com/office/drawing/2014/main" id="{7DB319BE-BF23-4431-B6B6-0CA1DCD1AD47}"/>
            </a:ext>
          </a:extLst>
        </xdr:cNvPr>
        <xdr:cNvCxnSpPr/>
      </xdr:nvCxnSpPr>
      <xdr:spPr>
        <a:xfrm>
          <a:off x="16230600" y="10923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158949</xdr:rowOff>
    </xdr:from>
    <xdr:ext cx="469744" cy="259045"/>
    <xdr:sp macro="" textlink="">
      <xdr:nvSpPr>
        <xdr:cNvPr id="589" name="【学校施設】&#10;有形固定資産減価償却率最大値テキスト">
          <a:extLst>
            <a:ext uri="{FF2B5EF4-FFF2-40B4-BE49-F238E27FC236}">
              <a16:creationId xmlns:a16="http://schemas.microsoft.com/office/drawing/2014/main" id="{71BD6748-5605-41C3-A20A-D38BFF755534}"/>
            </a:ext>
          </a:extLst>
        </xdr:cNvPr>
        <xdr:cNvSpPr txBox="1"/>
      </xdr:nvSpPr>
      <xdr:spPr>
        <a:xfrm>
          <a:off x="16357600" y="924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40822</xdr:rowOff>
    </xdr:from>
    <xdr:to>
      <xdr:col>86</xdr:col>
      <xdr:colOff>25400</xdr:colOff>
      <xdr:row>55</xdr:row>
      <xdr:rowOff>40822</xdr:rowOff>
    </xdr:to>
    <xdr:cxnSp macro="">
      <xdr:nvCxnSpPr>
        <xdr:cNvPr id="590" name="直線コネクタ 589">
          <a:extLst>
            <a:ext uri="{FF2B5EF4-FFF2-40B4-BE49-F238E27FC236}">
              <a16:creationId xmlns:a16="http://schemas.microsoft.com/office/drawing/2014/main" id="{2E4E70A1-8DE0-4B9B-8E1E-78CCA15D369B}"/>
            </a:ext>
          </a:extLst>
        </xdr:cNvPr>
        <xdr:cNvCxnSpPr/>
      </xdr:nvCxnSpPr>
      <xdr:spPr>
        <a:xfrm>
          <a:off x="16230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9633</xdr:rowOff>
    </xdr:from>
    <xdr:ext cx="405111" cy="259045"/>
    <xdr:sp macro="" textlink="">
      <xdr:nvSpPr>
        <xdr:cNvPr id="591" name="【学校施設】&#10;有形固定資産減価償却率平均値テキスト">
          <a:extLst>
            <a:ext uri="{FF2B5EF4-FFF2-40B4-BE49-F238E27FC236}">
              <a16:creationId xmlns:a16="http://schemas.microsoft.com/office/drawing/2014/main" id="{212E8B4C-05C9-43A4-BC30-78DEBDCED616}"/>
            </a:ext>
          </a:extLst>
        </xdr:cNvPr>
        <xdr:cNvSpPr txBox="1"/>
      </xdr:nvSpPr>
      <xdr:spPr>
        <a:xfrm>
          <a:off x="16357600" y="99537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158206</xdr:rowOff>
    </xdr:from>
    <xdr:to>
      <xdr:col>85</xdr:col>
      <xdr:colOff>177800</xdr:colOff>
      <xdr:row>59</xdr:row>
      <xdr:rowOff>88356</xdr:rowOff>
    </xdr:to>
    <xdr:sp macro="" textlink="">
      <xdr:nvSpPr>
        <xdr:cNvPr id="592" name="フローチャート: 判断 591">
          <a:extLst>
            <a:ext uri="{FF2B5EF4-FFF2-40B4-BE49-F238E27FC236}">
              <a16:creationId xmlns:a16="http://schemas.microsoft.com/office/drawing/2014/main" id="{8734E5DF-EED3-4AFE-A1FE-C71CE3A70D68}"/>
            </a:ext>
          </a:extLst>
        </xdr:cNvPr>
        <xdr:cNvSpPr/>
      </xdr:nvSpPr>
      <xdr:spPr>
        <a:xfrm>
          <a:off x="16268700" y="1010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163104</xdr:rowOff>
    </xdr:from>
    <xdr:to>
      <xdr:col>81</xdr:col>
      <xdr:colOff>101600</xdr:colOff>
      <xdr:row>59</xdr:row>
      <xdr:rowOff>93254</xdr:rowOff>
    </xdr:to>
    <xdr:sp macro="" textlink="">
      <xdr:nvSpPr>
        <xdr:cNvPr id="593" name="フローチャート: 判断 592">
          <a:extLst>
            <a:ext uri="{FF2B5EF4-FFF2-40B4-BE49-F238E27FC236}">
              <a16:creationId xmlns:a16="http://schemas.microsoft.com/office/drawing/2014/main" id="{EFA39311-4910-43B8-909F-C46DA44A4D74}"/>
            </a:ext>
          </a:extLst>
        </xdr:cNvPr>
        <xdr:cNvSpPr/>
      </xdr:nvSpPr>
      <xdr:spPr>
        <a:xfrm>
          <a:off x="15430500" y="1010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7983</xdr:rowOff>
    </xdr:from>
    <xdr:to>
      <xdr:col>76</xdr:col>
      <xdr:colOff>165100</xdr:colOff>
      <xdr:row>59</xdr:row>
      <xdr:rowOff>109583</xdr:rowOff>
    </xdr:to>
    <xdr:sp macro="" textlink="">
      <xdr:nvSpPr>
        <xdr:cNvPr id="594" name="フローチャート: 判断 593">
          <a:extLst>
            <a:ext uri="{FF2B5EF4-FFF2-40B4-BE49-F238E27FC236}">
              <a16:creationId xmlns:a16="http://schemas.microsoft.com/office/drawing/2014/main" id="{BA58AEB6-5705-4B68-87D1-437254BCC51C}"/>
            </a:ext>
          </a:extLst>
        </xdr:cNvPr>
        <xdr:cNvSpPr/>
      </xdr:nvSpPr>
      <xdr:spPr>
        <a:xfrm>
          <a:off x="14541500" y="1012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115751</xdr:rowOff>
    </xdr:from>
    <xdr:to>
      <xdr:col>72</xdr:col>
      <xdr:colOff>38100</xdr:colOff>
      <xdr:row>59</xdr:row>
      <xdr:rowOff>45901</xdr:rowOff>
    </xdr:to>
    <xdr:sp macro="" textlink="">
      <xdr:nvSpPr>
        <xdr:cNvPr id="595" name="フローチャート: 判断 594">
          <a:extLst>
            <a:ext uri="{FF2B5EF4-FFF2-40B4-BE49-F238E27FC236}">
              <a16:creationId xmlns:a16="http://schemas.microsoft.com/office/drawing/2014/main" id="{1C347781-1DE8-4C18-AA7A-309AFBD25E0B}"/>
            </a:ext>
          </a:extLst>
        </xdr:cNvPr>
        <xdr:cNvSpPr/>
      </xdr:nvSpPr>
      <xdr:spPr>
        <a:xfrm>
          <a:off x="13652500" y="1005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D14822A6-9491-44F3-91C0-DC3C65C1F9B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2C0CDA9E-6A21-47C6-B6D8-D86BA0614EF9}"/>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5F846D9C-E35B-462B-8DA5-1FE17D9EB98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516E635F-FF60-4718-B8E9-D4D84CF23641}"/>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4C33954F-A77A-48C3-9689-9BA011601CB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154940</xdr:rowOff>
    </xdr:from>
    <xdr:to>
      <xdr:col>85</xdr:col>
      <xdr:colOff>177800</xdr:colOff>
      <xdr:row>61</xdr:row>
      <xdr:rowOff>85090</xdr:rowOff>
    </xdr:to>
    <xdr:sp macro="" textlink="">
      <xdr:nvSpPr>
        <xdr:cNvPr id="601" name="楕円 600">
          <a:extLst>
            <a:ext uri="{FF2B5EF4-FFF2-40B4-BE49-F238E27FC236}">
              <a16:creationId xmlns:a16="http://schemas.microsoft.com/office/drawing/2014/main" id="{45F0E10F-167D-442A-A069-7D39B7E418A4}"/>
            </a:ext>
          </a:extLst>
        </xdr:cNvPr>
        <xdr:cNvSpPr/>
      </xdr:nvSpPr>
      <xdr:spPr>
        <a:xfrm>
          <a:off x="16268700" y="1044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133367</xdr:rowOff>
    </xdr:from>
    <xdr:ext cx="405111" cy="259045"/>
    <xdr:sp macro="" textlink="">
      <xdr:nvSpPr>
        <xdr:cNvPr id="602" name="【学校施設】&#10;有形固定資産減価償却率該当値テキスト">
          <a:extLst>
            <a:ext uri="{FF2B5EF4-FFF2-40B4-BE49-F238E27FC236}">
              <a16:creationId xmlns:a16="http://schemas.microsoft.com/office/drawing/2014/main" id="{7AF73A23-A8F1-4CA4-A422-B95BEF6875A1}"/>
            </a:ext>
          </a:extLst>
        </xdr:cNvPr>
        <xdr:cNvSpPr txBox="1"/>
      </xdr:nvSpPr>
      <xdr:spPr>
        <a:xfrm>
          <a:off x="16357600" y="1042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24312</xdr:rowOff>
    </xdr:from>
    <xdr:to>
      <xdr:col>81</xdr:col>
      <xdr:colOff>101600</xdr:colOff>
      <xdr:row>61</xdr:row>
      <xdr:rowOff>125912</xdr:rowOff>
    </xdr:to>
    <xdr:sp macro="" textlink="">
      <xdr:nvSpPr>
        <xdr:cNvPr id="603" name="楕円 602">
          <a:extLst>
            <a:ext uri="{FF2B5EF4-FFF2-40B4-BE49-F238E27FC236}">
              <a16:creationId xmlns:a16="http://schemas.microsoft.com/office/drawing/2014/main" id="{96317270-CEF1-4422-9443-42E8628A6828}"/>
            </a:ext>
          </a:extLst>
        </xdr:cNvPr>
        <xdr:cNvSpPr/>
      </xdr:nvSpPr>
      <xdr:spPr>
        <a:xfrm>
          <a:off x="15430500" y="1048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34290</xdr:rowOff>
    </xdr:from>
    <xdr:to>
      <xdr:col>85</xdr:col>
      <xdr:colOff>127000</xdr:colOff>
      <xdr:row>61</xdr:row>
      <xdr:rowOff>75112</xdr:rowOff>
    </xdr:to>
    <xdr:cxnSp macro="">
      <xdr:nvCxnSpPr>
        <xdr:cNvPr id="604" name="直線コネクタ 603">
          <a:extLst>
            <a:ext uri="{FF2B5EF4-FFF2-40B4-BE49-F238E27FC236}">
              <a16:creationId xmlns:a16="http://schemas.microsoft.com/office/drawing/2014/main" id="{48C2D6CB-03CD-4D42-874D-8876BAF32E32}"/>
            </a:ext>
          </a:extLst>
        </xdr:cNvPr>
        <xdr:cNvCxnSpPr/>
      </xdr:nvCxnSpPr>
      <xdr:spPr>
        <a:xfrm flipV="1">
          <a:off x="15481300" y="10492740"/>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63500</xdr:rowOff>
    </xdr:from>
    <xdr:to>
      <xdr:col>76</xdr:col>
      <xdr:colOff>165100</xdr:colOff>
      <xdr:row>61</xdr:row>
      <xdr:rowOff>165100</xdr:rowOff>
    </xdr:to>
    <xdr:sp macro="" textlink="">
      <xdr:nvSpPr>
        <xdr:cNvPr id="605" name="楕円 604">
          <a:extLst>
            <a:ext uri="{FF2B5EF4-FFF2-40B4-BE49-F238E27FC236}">
              <a16:creationId xmlns:a16="http://schemas.microsoft.com/office/drawing/2014/main" id="{167D6ECE-ECCB-4DB8-89DB-C28852D68409}"/>
            </a:ext>
          </a:extLst>
        </xdr:cNvPr>
        <xdr:cNvSpPr/>
      </xdr:nvSpPr>
      <xdr:spPr>
        <a:xfrm>
          <a:off x="14541500" y="1052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75112</xdr:rowOff>
    </xdr:from>
    <xdr:to>
      <xdr:col>81</xdr:col>
      <xdr:colOff>50800</xdr:colOff>
      <xdr:row>61</xdr:row>
      <xdr:rowOff>114300</xdr:rowOff>
    </xdr:to>
    <xdr:cxnSp macro="">
      <xdr:nvCxnSpPr>
        <xdr:cNvPr id="606" name="直線コネクタ 605">
          <a:extLst>
            <a:ext uri="{FF2B5EF4-FFF2-40B4-BE49-F238E27FC236}">
              <a16:creationId xmlns:a16="http://schemas.microsoft.com/office/drawing/2014/main" id="{8EAFD47F-5761-43ED-BC67-21372C04C7DB}"/>
            </a:ext>
          </a:extLst>
        </xdr:cNvPr>
        <xdr:cNvCxnSpPr/>
      </xdr:nvCxnSpPr>
      <xdr:spPr>
        <a:xfrm flipV="1">
          <a:off x="14592300" y="10533562"/>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61</xdr:row>
      <xdr:rowOff>22678</xdr:rowOff>
    </xdr:from>
    <xdr:to>
      <xdr:col>72</xdr:col>
      <xdr:colOff>38100</xdr:colOff>
      <xdr:row>61</xdr:row>
      <xdr:rowOff>124278</xdr:rowOff>
    </xdr:to>
    <xdr:sp macro="" textlink="">
      <xdr:nvSpPr>
        <xdr:cNvPr id="607" name="楕円 606">
          <a:extLst>
            <a:ext uri="{FF2B5EF4-FFF2-40B4-BE49-F238E27FC236}">
              <a16:creationId xmlns:a16="http://schemas.microsoft.com/office/drawing/2014/main" id="{26C48A3A-8FBF-4145-B79B-F4EFD4170698}"/>
            </a:ext>
          </a:extLst>
        </xdr:cNvPr>
        <xdr:cNvSpPr/>
      </xdr:nvSpPr>
      <xdr:spPr>
        <a:xfrm>
          <a:off x="13652500" y="1048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73478</xdr:rowOff>
    </xdr:from>
    <xdr:to>
      <xdr:col>76</xdr:col>
      <xdr:colOff>114300</xdr:colOff>
      <xdr:row>61</xdr:row>
      <xdr:rowOff>114300</xdr:rowOff>
    </xdr:to>
    <xdr:cxnSp macro="">
      <xdr:nvCxnSpPr>
        <xdr:cNvPr id="608" name="直線コネクタ 607">
          <a:extLst>
            <a:ext uri="{FF2B5EF4-FFF2-40B4-BE49-F238E27FC236}">
              <a16:creationId xmlns:a16="http://schemas.microsoft.com/office/drawing/2014/main" id="{C751E93A-F6CC-41FB-85C6-E4EF2B8008EB}"/>
            </a:ext>
          </a:extLst>
        </xdr:cNvPr>
        <xdr:cNvCxnSpPr/>
      </xdr:nvCxnSpPr>
      <xdr:spPr>
        <a:xfrm>
          <a:off x="13703300" y="10531928"/>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109781</xdr:rowOff>
    </xdr:from>
    <xdr:ext cx="405111" cy="259045"/>
    <xdr:sp macro="" textlink="">
      <xdr:nvSpPr>
        <xdr:cNvPr id="609" name="n_1aveValue【学校施設】&#10;有形固定資産減価償却率">
          <a:extLst>
            <a:ext uri="{FF2B5EF4-FFF2-40B4-BE49-F238E27FC236}">
              <a16:creationId xmlns:a16="http://schemas.microsoft.com/office/drawing/2014/main" id="{6E14009C-949F-4CA1-BE8E-D49C58BCD530}"/>
            </a:ext>
          </a:extLst>
        </xdr:cNvPr>
        <xdr:cNvSpPr txBox="1"/>
      </xdr:nvSpPr>
      <xdr:spPr>
        <a:xfrm>
          <a:off x="15266044" y="988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126110</xdr:rowOff>
    </xdr:from>
    <xdr:ext cx="405111" cy="259045"/>
    <xdr:sp macro="" textlink="">
      <xdr:nvSpPr>
        <xdr:cNvPr id="610" name="n_2aveValue【学校施設】&#10;有形固定資産減価償却率">
          <a:extLst>
            <a:ext uri="{FF2B5EF4-FFF2-40B4-BE49-F238E27FC236}">
              <a16:creationId xmlns:a16="http://schemas.microsoft.com/office/drawing/2014/main" id="{F2ABDDD6-8199-4A41-B82B-9AC35D1BE9C6}"/>
            </a:ext>
          </a:extLst>
        </xdr:cNvPr>
        <xdr:cNvSpPr txBox="1"/>
      </xdr:nvSpPr>
      <xdr:spPr>
        <a:xfrm>
          <a:off x="14389744" y="9898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62428</xdr:rowOff>
    </xdr:from>
    <xdr:ext cx="405111" cy="259045"/>
    <xdr:sp macro="" textlink="">
      <xdr:nvSpPr>
        <xdr:cNvPr id="611" name="n_3aveValue【学校施設】&#10;有形固定資産減価償却率">
          <a:extLst>
            <a:ext uri="{FF2B5EF4-FFF2-40B4-BE49-F238E27FC236}">
              <a16:creationId xmlns:a16="http://schemas.microsoft.com/office/drawing/2014/main" id="{87ED7C5C-77B3-4564-944C-266C25B66E96}"/>
            </a:ext>
          </a:extLst>
        </xdr:cNvPr>
        <xdr:cNvSpPr txBox="1"/>
      </xdr:nvSpPr>
      <xdr:spPr>
        <a:xfrm>
          <a:off x="13500744" y="9835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117039</xdr:rowOff>
    </xdr:from>
    <xdr:ext cx="405111" cy="259045"/>
    <xdr:sp macro="" textlink="">
      <xdr:nvSpPr>
        <xdr:cNvPr id="612" name="n_1mainValue【学校施設】&#10;有形固定資産減価償却率">
          <a:extLst>
            <a:ext uri="{FF2B5EF4-FFF2-40B4-BE49-F238E27FC236}">
              <a16:creationId xmlns:a16="http://schemas.microsoft.com/office/drawing/2014/main" id="{A3FB8C70-A2DB-4C13-B201-F7E719A0DE99}"/>
            </a:ext>
          </a:extLst>
        </xdr:cNvPr>
        <xdr:cNvSpPr txBox="1"/>
      </xdr:nvSpPr>
      <xdr:spPr>
        <a:xfrm>
          <a:off x="15266044" y="1057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156227</xdr:rowOff>
    </xdr:from>
    <xdr:ext cx="405111" cy="259045"/>
    <xdr:sp macro="" textlink="">
      <xdr:nvSpPr>
        <xdr:cNvPr id="613" name="n_2mainValue【学校施設】&#10;有形固定資産減価償却率">
          <a:extLst>
            <a:ext uri="{FF2B5EF4-FFF2-40B4-BE49-F238E27FC236}">
              <a16:creationId xmlns:a16="http://schemas.microsoft.com/office/drawing/2014/main" id="{59ED186F-E96E-428B-87F3-1A1AAF0F9B94}"/>
            </a:ext>
          </a:extLst>
        </xdr:cNvPr>
        <xdr:cNvSpPr txBox="1"/>
      </xdr:nvSpPr>
      <xdr:spPr>
        <a:xfrm>
          <a:off x="14389744" y="1061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115405</xdr:rowOff>
    </xdr:from>
    <xdr:ext cx="405111" cy="259045"/>
    <xdr:sp macro="" textlink="">
      <xdr:nvSpPr>
        <xdr:cNvPr id="614" name="n_3mainValue【学校施設】&#10;有形固定資産減価償却率">
          <a:extLst>
            <a:ext uri="{FF2B5EF4-FFF2-40B4-BE49-F238E27FC236}">
              <a16:creationId xmlns:a16="http://schemas.microsoft.com/office/drawing/2014/main" id="{05CF537C-E139-4A06-8871-38632E1192FF}"/>
            </a:ext>
          </a:extLst>
        </xdr:cNvPr>
        <xdr:cNvSpPr txBox="1"/>
      </xdr:nvSpPr>
      <xdr:spPr>
        <a:xfrm>
          <a:off x="13500744" y="1057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5" name="正方形/長方形 614">
          <a:extLst>
            <a:ext uri="{FF2B5EF4-FFF2-40B4-BE49-F238E27FC236}">
              <a16:creationId xmlns:a16="http://schemas.microsoft.com/office/drawing/2014/main" id="{4B602BB1-CC14-4369-AF7B-A81717A29887}"/>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6" name="正方形/長方形 615">
          <a:extLst>
            <a:ext uri="{FF2B5EF4-FFF2-40B4-BE49-F238E27FC236}">
              <a16:creationId xmlns:a16="http://schemas.microsoft.com/office/drawing/2014/main" id="{5DB6373B-B680-4AB3-83FD-EEBA8B67417A}"/>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7" name="正方形/長方形 616">
          <a:extLst>
            <a:ext uri="{FF2B5EF4-FFF2-40B4-BE49-F238E27FC236}">
              <a16:creationId xmlns:a16="http://schemas.microsoft.com/office/drawing/2014/main" id="{CDAD8056-4B6A-4387-B286-E93E89CD04B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8" name="正方形/長方形 617">
          <a:extLst>
            <a:ext uri="{FF2B5EF4-FFF2-40B4-BE49-F238E27FC236}">
              <a16:creationId xmlns:a16="http://schemas.microsoft.com/office/drawing/2014/main" id="{A8A7F8E4-BA7B-4A7F-BEFB-C5DB13357BB8}"/>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9" name="正方形/長方形 618">
          <a:extLst>
            <a:ext uri="{FF2B5EF4-FFF2-40B4-BE49-F238E27FC236}">
              <a16:creationId xmlns:a16="http://schemas.microsoft.com/office/drawing/2014/main" id="{40D471A5-6948-4DF6-8B39-B5C4E921D092}"/>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20" name="正方形/長方形 619">
          <a:extLst>
            <a:ext uri="{FF2B5EF4-FFF2-40B4-BE49-F238E27FC236}">
              <a16:creationId xmlns:a16="http://schemas.microsoft.com/office/drawing/2014/main" id="{C53EBE23-279C-4F32-8B8F-E32FF33EFE66}"/>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21" name="正方形/長方形 620">
          <a:extLst>
            <a:ext uri="{FF2B5EF4-FFF2-40B4-BE49-F238E27FC236}">
              <a16:creationId xmlns:a16="http://schemas.microsoft.com/office/drawing/2014/main" id="{703C3E3E-E9FF-4A34-9BF2-DCA775AF61C5}"/>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2" name="正方形/長方形 621">
          <a:extLst>
            <a:ext uri="{FF2B5EF4-FFF2-40B4-BE49-F238E27FC236}">
              <a16:creationId xmlns:a16="http://schemas.microsoft.com/office/drawing/2014/main" id="{912A4703-FC69-4048-9575-C153B4B15AA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3" name="テキスト ボックス 622">
          <a:extLst>
            <a:ext uri="{FF2B5EF4-FFF2-40B4-BE49-F238E27FC236}">
              <a16:creationId xmlns:a16="http://schemas.microsoft.com/office/drawing/2014/main" id="{873A0F28-6467-406B-BF52-D68BC176A51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4" name="直線コネクタ 623">
          <a:extLst>
            <a:ext uri="{FF2B5EF4-FFF2-40B4-BE49-F238E27FC236}">
              <a16:creationId xmlns:a16="http://schemas.microsoft.com/office/drawing/2014/main" id="{E761F50C-E806-4749-B791-A1F19B28120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25" name="直線コネクタ 624">
          <a:extLst>
            <a:ext uri="{FF2B5EF4-FFF2-40B4-BE49-F238E27FC236}">
              <a16:creationId xmlns:a16="http://schemas.microsoft.com/office/drawing/2014/main" id="{F8D4E937-1D84-48A5-A3E9-E0011A6E9118}"/>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26" name="テキスト ボックス 625">
          <a:extLst>
            <a:ext uri="{FF2B5EF4-FFF2-40B4-BE49-F238E27FC236}">
              <a16:creationId xmlns:a16="http://schemas.microsoft.com/office/drawing/2014/main" id="{E6CF0DA3-18AF-404A-85F3-6F61CB6D50E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27" name="直線コネクタ 626">
          <a:extLst>
            <a:ext uri="{FF2B5EF4-FFF2-40B4-BE49-F238E27FC236}">
              <a16:creationId xmlns:a16="http://schemas.microsoft.com/office/drawing/2014/main" id="{3B15E581-0C9D-4580-87D9-FE0A8448A3BE}"/>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62</xdr:row>
      <xdr:rowOff>4734</xdr:rowOff>
    </xdr:from>
    <xdr:ext cx="531299" cy="259045"/>
    <xdr:sp macro="" textlink="">
      <xdr:nvSpPr>
        <xdr:cNvPr id="628" name="テキスト ボックス 627">
          <a:extLst>
            <a:ext uri="{FF2B5EF4-FFF2-40B4-BE49-F238E27FC236}">
              <a16:creationId xmlns:a16="http://schemas.microsoft.com/office/drawing/2014/main" id="{16B78D41-0496-4C18-A70D-A1FE8B9B55C5}"/>
            </a:ext>
          </a:extLst>
        </xdr:cNvPr>
        <xdr:cNvSpPr txBox="1"/>
      </xdr:nvSpPr>
      <xdr:spPr>
        <a:xfrm>
          <a:off x="17756701" y="1063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29" name="直線コネクタ 628">
          <a:extLst>
            <a:ext uri="{FF2B5EF4-FFF2-40B4-BE49-F238E27FC236}">
              <a16:creationId xmlns:a16="http://schemas.microsoft.com/office/drawing/2014/main" id="{DEF83D66-44B4-4A3C-AB5E-0BDC6BC52DAF}"/>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60</xdr:row>
      <xdr:rowOff>21062</xdr:rowOff>
    </xdr:from>
    <xdr:ext cx="531299" cy="259045"/>
    <xdr:sp macro="" textlink="">
      <xdr:nvSpPr>
        <xdr:cNvPr id="630" name="テキスト ボックス 629">
          <a:extLst>
            <a:ext uri="{FF2B5EF4-FFF2-40B4-BE49-F238E27FC236}">
              <a16:creationId xmlns:a16="http://schemas.microsoft.com/office/drawing/2014/main" id="{E4C14E01-86FC-4287-BEBB-073C0E84A479}"/>
            </a:ext>
          </a:extLst>
        </xdr:cNvPr>
        <xdr:cNvSpPr txBox="1"/>
      </xdr:nvSpPr>
      <xdr:spPr>
        <a:xfrm>
          <a:off x="17756701" y="1030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31" name="直線コネクタ 630">
          <a:extLst>
            <a:ext uri="{FF2B5EF4-FFF2-40B4-BE49-F238E27FC236}">
              <a16:creationId xmlns:a16="http://schemas.microsoft.com/office/drawing/2014/main" id="{39477844-74C6-4DD5-93A8-4801CE9504CE}"/>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58</xdr:row>
      <xdr:rowOff>37392</xdr:rowOff>
    </xdr:from>
    <xdr:ext cx="531299" cy="259045"/>
    <xdr:sp macro="" textlink="">
      <xdr:nvSpPr>
        <xdr:cNvPr id="632" name="テキスト ボックス 631">
          <a:extLst>
            <a:ext uri="{FF2B5EF4-FFF2-40B4-BE49-F238E27FC236}">
              <a16:creationId xmlns:a16="http://schemas.microsoft.com/office/drawing/2014/main" id="{0A6820EB-0FA5-443F-9C3D-C9E139DD336A}"/>
            </a:ext>
          </a:extLst>
        </xdr:cNvPr>
        <xdr:cNvSpPr txBox="1"/>
      </xdr:nvSpPr>
      <xdr:spPr>
        <a:xfrm>
          <a:off x="17756701" y="998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33" name="直線コネクタ 632">
          <a:extLst>
            <a:ext uri="{FF2B5EF4-FFF2-40B4-BE49-F238E27FC236}">
              <a16:creationId xmlns:a16="http://schemas.microsoft.com/office/drawing/2014/main" id="{3330C89E-419F-4951-A4B0-4FFD12C98CD9}"/>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634" name="テキスト ボックス 633">
          <a:extLst>
            <a:ext uri="{FF2B5EF4-FFF2-40B4-BE49-F238E27FC236}">
              <a16:creationId xmlns:a16="http://schemas.microsoft.com/office/drawing/2014/main" id="{0564A241-931C-4525-8058-7F8C667848E1}"/>
            </a:ext>
          </a:extLst>
        </xdr:cNvPr>
        <xdr:cNvSpPr txBox="1"/>
      </xdr:nvSpPr>
      <xdr:spPr>
        <a:xfrm>
          <a:off x="17756701" y="965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35" name="直線コネクタ 634">
          <a:extLst>
            <a:ext uri="{FF2B5EF4-FFF2-40B4-BE49-F238E27FC236}">
              <a16:creationId xmlns:a16="http://schemas.microsoft.com/office/drawing/2014/main" id="{9B82B28D-8DA5-43CA-A9DF-0460F8133251}"/>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636" name="テキスト ボックス 635">
          <a:extLst>
            <a:ext uri="{FF2B5EF4-FFF2-40B4-BE49-F238E27FC236}">
              <a16:creationId xmlns:a16="http://schemas.microsoft.com/office/drawing/2014/main" id="{4A9967D8-16C8-4DBE-9CCD-37F4C116EF3D}"/>
            </a:ext>
          </a:extLst>
        </xdr:cNvPr>
        <xdr:cNvSpPr txBox="1"/>
      </xdr:nvSpPr>
      <xdr:spPr>
        <a:xfrm>
          <a:off x="17756701" y="932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7" name="直線コネクタ 636">
          <a:extLst>
            <a:ext uri="{FF2B5EF4-FFF2-40B4-BE49-F238E27FC236}">
              <a16:creationId xmlns:a16="http://schemas.microsoft.com/office/drawing/2014/main" id="{904D9A33-84F2-44F9-BB49-3436C3549CC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38" name="テキスト ボックス 637">
          <a:extLst>
            <a:ext uri="{FF2B5EF4-FFF2-40B4-BE49-F238E27FC236}">
              <a16:creationId xmlns:a16="http://schemas.microsoft.com/office/drawing/2014/main" id="{D104AD25-ACD2-433F-BDDC-2D9A740EED03}"/>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9" name="【学校施設】&#10;一人当たり面積グラフ枠">
          <a:extLst>
            <a:ext uri="{FF2B5EF4-FFF2-40B4-BE49-F238E27FC236}">
              <a16:creationId xmlns:a16="http://schemas.microsoft.com/office/drawing/2014/main" id="{7F7A5787-25C4-405C-9DE9-7F4130600663}"/>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43662</xdr:rowOff>
    </xdr:from>
    <xdr:to>
      <xdr:col>116</xdr:col>
      <xdr:colOff>62864</xdr:colOff>
      <xdr:row>64</xdr:row>
      <xdr:rowOff>126122</xdr:rowOff>
    </xdr:to>
    <xdr:cxnSp macro="">
      <xdr:nvCxnSpPr>
        <xdr:cNvPr id="640" name="直線コネクタ 639">
          <a:extLst>
            <a:ext uri="{FF2B5EF4-FFF2-40B4-BE49-F238E27FC236}">
              <a16:creationId xmlns:a16="http://schemas.microsoft.com/office/drawing/2014/main" id="{DA009909-AE39-484E-98F6-1A5FA2F2F992}"/>
            </a:ext>
          </a:extLst>
        </xdr:cNvPr>
        <xdr:cNvCxnSpPr/>
      </xdr:nvCxnSpPr>
      <xdr:spPr>
        <a:xfrm flipV="1">
          <a:off x="22160864" y="9644862"/>
          <a:ext cx="0" cy="1454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129949</xdr:rowOff>
    </xdr:from>
    <xdr:ext cx="469744" cy="259045"/>
    <xdr:sp macro="" textlink="">
      <xdr:nvSpPr>
        <xdr:cNvPr id="641" name="【学校施設】&#10;一人当たり面積最小値テキスト">
          <a:extLst>
            <a:ext uri="{FF2B5EF4-FFF2-40B4-BE49-F238E27FC236}">
              <a16:creationId xmlns:a16="http://schemas.microsoft.com/office/drawing/2014/main" id="{4E1A751C-D769-4DE7-BDC0-67FA2DF52ABA}"/>
            </a:ext>
          </a:extLst>
        </xdr:cNvPr>
        <xdr:cNvSpPr txBox="1"/>
      </xdr:nvSpPr>
      <xdr:spPr>
        <a:xfrm>
          <a:off x="22199600" y="11102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126122</xdr:rowOff>
    </xdr:from>
    <xdr:to>
      <xdr:col>116</xdr:col>
      <xdr:colOff>152400</xdr:colOff>
      <xdr:row>64</xdr:row>
      <xdr:rowOff>126122</xdr:rowOff>
    </xdr:to>
    <xdr:cxnSp macro="">
      <xdr:nvCxnSpPr>
        <xdr:cNvPr id="642" name="直線コネクタ 641">
          <a:extLst>
            <a:ext uri="{FF2B5EF4-FFF2-40B4-BE49-F238E27FC236}">
              <a16:creationId xmlns:a16="http://schemas.microsoft.com/office/drawing/2014/main" id="{BE53EFBD-7F7D-4D16-97B3-79C5EB415128}"/>
            </a:ext>
          </a:extLst>
        </xdr:cNvPr>
        <xdr:cNvCxnSpPr/>
      </xdr:nvCxnSpPr>
      <xdr:spPr>
        <a:xfrm>
          <a:off x="22072600" y="110989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161789</xdr:rowOff>
    </xdr:from>
    <xdr:ext cx="534377" cy="259045"/>
    <xdr:sp macro="" textlink="">
      <xdr:nvSpPr>
        <xdr:cNvPr id="643" name="【学校施設】&#10;一人当たり面積最大値テキスト">
          <a:extLst>
            <a:ext uri="{FF2B5EF4-FFF2-40B4-BE49-F238E27FC236}">
              <a16:creationId xmlns:a16="http://schemas.microsoft.com/office/drawing/2014/main" id="{712A0B7D-EE85-4EA4-9722-F2C9CF54AD61}"/>
            </a:ext>
          </a:extLst>
        </xdr:cNvPr>
        <xdr:cNvSpPr txBox="1"/>
      </xdr:nvSpPr>
      <xdr:spPr>
        <a:xfrm>
          <a:off x="22199600" y="9420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43662</xdr:rowOff>
    </xdr:from>
    <xdr:to>
      <xdr:col>116</xdr:col>
      <xdr:colOff>152400</xdr:colOff>
      <xdr:row>56</xdr:row>
      <xdr:rowOff>43662</xdr:rowOff>
    </xdr:to>
    <xdr:cxnSp macro="">
      <xdr:nvCxnSpPr>
        <xdr:cNvPr id="644" name="直線コネクタ 643">
          <a:extLst>
            <a:ext uri="{FF2B5EF4-FFF2-40B4-BE49-F238E27FC236}">
              <a16:creationId xmlns:a16="http://schemas.microsoft.com/office/drawing/2014/main" id="{D91C3222-8BD2-492D-908B-DB32651E46C2}"/>
            </a:ext>
          </a:extLst>
        </xdr:cNvPr>
        <xdr:cNvCxnSpPr/>
      </xdr:nvCxnSpPr>
      <xdr:spPr>
        <a:xfrm>
          <a:off x="22072600" y="964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127002</xdr:rowOff>
    </xdr:from>
    <xdr:ext cx="469744" cy="259045"/>
    <xdr:sp macro="" textlink="">
      <xdr:nvSpPr>
        <xdr:cNvPr id="645" name="【学校施設】&#10;一人当たり面積平均値テキスト">
          <a:extLst>
            <a:ext uri="{FF2B5EF4-FFF2-40B4-BE49-F238E27FC236}">
              <a16:creationId xmlns:a16="http://schemas.microsoft.com/office/drawing/2014/main" id="{87B2BE71-FD5F-4CB9-9BA3-909B36D203C7}"/>
            </a:ext>
          </a:extLst>
        </xdr:cNvPr>
        <xdr:cNvSpPr txBox="1"/>
      </xdr:nvSpPr>
      <xdr:spPr>
        <a:xfrm>
          <a:off x="22199600" y="107569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104125</xdr:rowOff>
    </xdr:from>
    <xdr:to>
      <xdr:col>116</xdr:col>
      <xdr:colOff>114300</xdr:colOff>
      <xdr:row>64</xdr:row>
      <xdr:rowOff>34275</xdr:rowOff>
    </xdr:to>
    <xdr:sp macro="" textlink="">
      <xdr:nvSpPr>
        <xdr:cNvPr id="646" name="フローチャート: 判断 645">
          <a:extLst>
            <a:ext uri="{FF2B5EF4-FFF2-40B4-BE49-F238E27FC236}">
              <a16:creationId xmlns:a16="http://schemas.microsoft.com/office/drawing/2014/main" id="{C87CF56F-7C23-42EC-A331-D41A0D6C2E8A}"/>
            </a:ext>
          </a:extLst>
        </xdr:cNvPr>
        <xdr:cNvSpPr/>
      </xdr:nvSpPr>
      <xdr:spPr>
        <a:xfrm>
          <a:off x="22110700" y="1090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107751</xdr:rowOff>
    </xdr:from>
    <xdr:to>
      <xdr:col>112</xdr:col>
      <xdr:colOff>38100</xdr:colOff>
      <xdr:row>64</xdr:row>
      <xdr:rowOff>37901</xdr:rowOff>
    </xdr:to>
    <xdr:sp macro="" textlink="">
      <xdr:nvSpPr>
        <xdr:cNvPr id="647" name="フローチャート: 判断 646">
          <a:extLst>
            <a:ext uri="{FF2B5EF4-FFF2-40B4-BE49-F238E27FC236}">
              <a16:creationId xmlns:a16="http://schemas.microsoft.com/office/drawing/2014/main" id="{C2CAA02C-8CCA-4B8C-870F-A60D492BA92D}"/>
            </a:ext>
          </a:extLst>
        </xdr:cNvPr>
        <xdr:cNvSpPr/>
      </xdr:nvSpPr>
      <xdr:spPr>
        <a:xfrm>
          <a:off x="21272500" y="1090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112780</xdr:rowOff>
    </xdr:from>
    <xdr:to>
      <xdr:col>107</xdr:col>
      <xdr:colOff>101600</xdr:colOff>
      <xdr:row>64</xdr:row>
      <xdr:rowOff>42930</xdr:rowOff>
    </xdr:to>
    <xdr:sp macro="" textlink="">
      <xdr:nvSpPr>
        <xdr:cNvPr id="648" name="フローチャート: 判断 647">
          <a:extLst>
            <a:ext uri="{FF2B5EF4-FFF2-40B4-BE49-F238E27FC236}">
              <a16:creationId xmlns:a16="http://schemas.microsoft.com/office/drawing/2014/main" id="{DD66715F-BE4F-40D7-A8D3-3CA5C1DE4090}"/>
            </a:ext>
          </a:extLst>
        </xdr:cNvPr>
        <xdr:cNvSpPr/>
      </xdr:nvSpPr>
      <xdr:spPr>
        <a:xfrm>
          <a:off x="20383500" y="10914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106411</xdr:rowOff>
    </xdr:from>
    <xdr:to>
      <xdr:col>102</xdr:col>
      <xdr:colOff>165100</xdr:colOff>
      <xdr:row>64</xdr:row>
      <xdr:rowOff>36561</xdr:rowOff>
    </xdr:to>
    <xdr:sp macro="" textlink="">
      <xdr:nvSpPr>
        <xdr:cNvPr id="649" name="フローチャート: 判断 648">
          <a:extLst>
            <a:ext uri="{FF2B5EF4-FFF2-40B4-BE49-F238E27FC236}">
              <a16:creationId xmlns:a16="http://schemas.microsoft.com/office/drawing/2014/main" id="{E7874153-CE1D-4C8B-B55E-DE0CD306AD90}"/>
            </a:ext>
          </a:extLst>
        </xdr:cNvPr>
        <xdr:cNvSpPr/>
      </xdr:nvSpPr>
      <xdr:spPr>
        <a:xfrm>
          <a:off x="19494500" y="10907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333239CE-BA14-41FF-A403-B4D7951EB0EC}"/>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B4746409-F295-47E6-BC8C-49F75DB0AEE7}"/>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DE2FBCF9-CAF0-4345-8E97-2DFDC23A22F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3" name="テキスト ボックス 652">
          <a:extLst>
            <a:ext uri="{FF2B5EF4-FFF2-40B4-BE49-F238E27FC236}">
              <a16:creationId xmlns:a16="http://schemas.microsoft.com/office/drawing/2014/main" id="{7E2C40C4-BDAF-44D3-A81D-CC4BDEA47E25}"/>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4" name="テキスト ボックス 653">
          <a:extLst>
            <a:ext uri="{FF2B5EF4-FFF2-40B4-BE49-F238E27FC236}">
              <a16:creationId xmlns:a16="http://schemas.microsoft.com/office/drawing/2014/main" id="{487F1712-C942-46AF-B7A8-28B35611AC7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108436</xdr:rowOff>
    </xdr:from>
    <xdr:to>
      <xdr:col>116</xdr:col>
      <xdr:colOff>114300</xdr:colOff>
      <xdr:row>64</xdr:row>
      <xdr:rowOff>38586</xdr:rowOff>
    </xdr:to>
    <xdr:sp macro="" textlink="">
      <xdr:nvSpPr>
        <xdr:cNvPr id="655" name="楕円 654">
          <a:extLst>
            <a:ext uri="{FF2B5EF4-FFF2-40B4-BE49-F238E27FC236}">
              <a16:creationId xmlns:a16="http://schemas.microsoft.com/office/drawing/2014/main" id="{70F99C6C-E928-4738-8A61-81D8F8881F6F}"/>
            </a:ext>
          </a:extLst>
        </xdr:cNvPr>
        <xdr:cNvSpPr/>
      </xdr:nvSpPr>
      <xdr:spPr>
        <a:xfrm>
          <a:off x="22110700" y="1090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86863</xdr:rowOff>
    </xdr:from>
    <xdr:ext cx="469744" cy="259045"/>
    <xdr:sp macro="" textlink="">
      <xdr:nvSpPr>
        <xdr:cNvPr id="656" name="【学校施設】&#10;一人当たり面積該当値テキスト">
          <a:extLst>
            <a:ext uri="{FF2B5EF4-FFF2-40B4-BE49-F238E27FC236}">
              <a16:creationId xmlns:a16="http://schemas.microsoft.com/office/drawing/2014/main" id="{5BA6A80C-C7B6-4248-A483-A84EA4DCE990}"/>
            </a:ext>
          </a:extLst>
        </xdr:cNvPr>
        <xdr:cNvSpPr txBox="1"/>
      </xdr:nvSpPr>
      <xdr:spPr>
        <a:xfrm>
          <a:off x="22199600" y="10888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112975</xdr:rowOff>
    </xdr:from>
    <xdr:to>
      <xdr:col>112</xdr:col>
      <xdr:colOff>38100</xdr:colOff>
      <xdr:row>64</xdr:row>
      <xdr:rowOff>43125</xdr:rowOff>
    </xdr:to>
    <xdr:sp macro="" textlink="">
      <xdr:nvSpPr>
        <xdr:cNvPr id="657" name="楕円 656">
          <a:extLst>
            <a:ext uri="{FF2B5EF4-FFF2-40B4-BE49-F238E27FC236}">
              <a16:creationId xmlns:a16="http://schemas.microsoft.com/office/drawing/2014/main" id="{98460FBB-7FAD-4C7F-9E7C-B2C0E1A5DF07}"/>
            </a:ext>
          </a:extLst>
        </xdr:cNvPr>
        <xdr:cNvSpPr/>
      </xdr:nvSpPr>
      <xdr:spPr>
        <a:xfrm>
          <a:off x="21272500" y="1091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159236</xdr:rowOff>
    </xdr:from>
    <xdr:to>
      <xdr:col>116</xdr:col>
      <xdr:colOff>63500</xdr:colOff>
      <xdr:row>63</xdr:row>
      <xdr:rowOff>163775</xdr:rowOff>
    </xdr:to>
    <xdr:cxnSp macro="">
      <xdr:nvCxnSpPr>
        <xdr:cNvPr id="658" name="直線コネクタ 657">
          <a:extLst>
            <a:ext uri="{FF2B5EF4-FFF2-40B4-BE49-F238E27FC236}">
              <a16:creationId xmlns:a16="http://schemas.microsoft.com/office/drawing/2014/main" id="{7572AF64-113E-4605-8424-14B29E65E4DC}"/>
            </a:ext>
          </a:extLst>
        </xdr:cNvPr>
        <xdr:cNvCxnSpPr/>
      </xdr:nvCxnSpPr>
      <xdr:spPr>
        <a:xfrm flipV="1">
          <a:off x="21323300" y="10960586"/>
          <a:ext cx="838200" cy="4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117482</xdr:rowOff>
    </xdr:from>
    <xdr:to>
      <xdr:col>107</xdr:col>
      <xdr:colOff>101600</xdr:colOff>
      <xdr:row>64</xdr:row>
      <xdr:rowOff>47632</xdr:rowOff>
    </xdr:to>
    <xdr:sp macro="" textlink="">
      <xdr:nvSpPr>
        <xdr:cNvPr id="659" name="楕円 658">
          <a:extLst>
            <a:ext uri="{FF2B5EF4-FFF2-40B4-BE49-F238E27FC236}">
              <a16:creationId xmlns:a16="http://schemas.microsoft.com/office/drawing/2014/main" id="{5ADE97D4-BD64-45CB-A148-9E4B4C438ED4}"/>
            </a:ext>
          </a:extLst>
        </xdr:cNvPr>
        <xdr:cNvSpPr/>
      </xdr:nvSpPr>
      <xdr:spPr>
        <a:xfrm>
          <a:off x="20383500" y="10918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163775</xdr:rowOff>
    </xdr:from>
    <xdr:to>
      <xdr:col>111</xdr:col>
      <xdr:colOff>177800</xdr:colOff>
      <xdr:row>63</xdr:row>
      <xdr:rowOff>168282</xdr:rowOff>
    </xdr:to>
    <xdr:cxnSp macro="">
      <xdr:nvCxnSpPr>
        <xdr:cNvPr id="660" name="直線コネクタ 659">
          <a:extLst>
            <a:ext uri="{FF2B5EF4-FFF2-40B4-BE49-F238E27FC236}">
              <a16:creationId xmlns:a16="http://schemas.microsoft.com/office/drawing/2014/main" id="{A871BA83-6B3D-465A-AEC7-22BF379B3C02}"/>
            </a:ext>
          </a:extLst>
        </xdr:cNvPr>
        <xdr:cNvCxnSpPr/>
      </xdr:nvCxnSpPr>
      <xdr:spPr>
        <a:xfrm flipV="1">
          <a:off x="20434300" y="10965125"/>
          <a:ext cx="889000" cy="4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155430</xdr:rowOff>
    </xdr:from>
    <xdr:to>
      <xdr:col>102</xdr:col>
      <xdr:colOff>165100</xdr:colOff>
      <xdr:row>62</xdr:row>
      <xdr:rowOff>85580</xdr:rowOff>
    </xdr:to>
    <xdr:sp macro="" textlink="">
      <xdr:nvSpPr>
        <xdr:cNvPr id="661" name="楕円 660">
          <a:extLst>
            <a:ext uri="{FF2B5EF4-FFF2-40B4-BE49-F238E27FC236}">
              <a16:creationId xmlns:a16="http://schemas.microsoft.com/office/drawing/2014/main" id="{A54389A8-6DF1-4FB1-8EF3-AD594DA3F081}"/>
            </a:ext>
          </a:extLst>
        </xdr:cNvPr>
        <xdr:cNvSpPr/>
      </xdr:nvSpPr>
      <xdr:spPr>
        <a:xfrm>
          <a:off x="19494500" y="106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34780</xdr:rowOff>
    </xdr:from>
    <xdr:to>
      <xdr:col>107</xdr:col>
      <xdr:colOff>50800</xdr:colOff>
      <xdr:row>63</xdr:row>
      <xdr:rowOff>168282</xdr:rowOff>
    </xdr:to>
    <xdr:cxnSp macro="">
      <xdr:nvCxnSpPr>
        <xdr:cNvPr id="662" name="直線コネクタ 661">
          <a:extLst>
            <a:ext uri="{FF2B5EF4-FFF2-40B4-BE49-F238E27FC236}">
              <a16:creationId xmlns:a16="http://schemas.microsoft.com/office/drawing/2014/main" id="{CFAEDA8A-E75C-4B69-BB59-061598162E4D}"/>
            </a:ext>
          </a:extLst>
        </xdr:cNvPr>
        <xdr:cNvCxnSpPr/>
      </xdr:nvCxnSpPr>
      <xdr:spPr>
        <a:xfrm>
          <a:off x="19545300" y="10664680"/>
          <a:ext cx="889000" cy="304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54428</xdr:rowOff>
    </xdr:from>
    <xdr:ext cx="469744" cy="259045"/>
    <xdr:sp macro="" textlink="">
      <xdr:nvSpPr>
        <xdr:cNvPr id="663" name="n_1aveValue【学校施設】&#10;一人当たり面積">
          <a:extLst>
            <a:ext uri="{FF2B5EF4-FFF2-40B4-BE49-F238E27FC236}">
              <a16:creationId xmlns:a16="http://schemas.microsoft.com/office/drawing/2014/main" id="{779A5BBC-DF1A-4A2F-BAC8-1390A76649B4}"/>
            </a:ext>
          </a:extLst>
        </xdr:cNvPr>
        <xdr:cNvSpPr txBox="1"/>
      </xdr:nvSpPr>
      <xdr:spPr>
        <a:xfrm>
          <a:off x="21075727" y="10684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59457</xdr:rowOff>
    </xdr:from>
    <xdr:ext cx="469744" cy="259045"/>
    <xdr:sp macro="" textlink="">
      <xdr:nvSpPr>
        <xdr:cNvPr id="664" name="n_2aveValue【学校施設】&#10;一人当たり面積">
          <a:extLst>
            <a:ext uri="{FF2B5EF4-FFF2-40B4-BE49-F238E27FC236}">
              <a16:creationId xmlns:a16="http://schemas.microsoft.com/office/drawing/2014/main" id="{62F88DB3-ECC2-44E7-B685-35D669C80C18}"/>
            </a:ext>
          </a:extLst>
        </xdr:cNvPr>
        <xdr:cNvSpPr txBox="1"/>
      </xdr:nvSpPr>
      <xdr:spPr>
        <a:xfrm>
          <a:off x="20199427" y="10689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27688</xdr:rowOff>
    </xdr:from>
    <xdr:ext cx="469744" cy="259045"/>
    <xdr:sp macro="" textlink="">
      <xdr:nvSpPr>
        <xdr:cNvPr id="665" name="n_3aveValue【学校施設】&#10;一人当たり面積">
          <a:extLst>
            <a:ext uri="{FF2B5EF4-FFF2-40B4-BE49-F238E27FC236}">
              <a16:creationId xmlns:a16="http://schemas.microsoft.com/office/drawing/2014/main" id="{D75E9505-7633-443A-97A4-FC2118EB0870}"/>
            </a:ext>
          </a:extLst>
        </xdr:cNvPr>
        <xdr:cNvSpPr txBox="1"/>
      </xdr:nvSpPr>
      <xdr:spPr>
        <a:xfrm>
          <a:off x="19310427" y="1100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34252</xdr:rowOff>
    </xdr:from>
    <xdr:ext cx="469744" cy="259045"/>
    <xdr:sp macro="" textlink="">
      <xdr:nvSpPr>
        <xdr:cNvPr id="666" name="n_1mainValue【学校施設】&#10;一人当たり面積">
          <a:extLst>
            <a:ext uri="{FF2B5EF4-FFF2-40B4-BE49-F238E27FC236}">
              <a16:creationId xmlns:a16="http://schemas.microsoft.com/office/drawing/2014/main" id="{9C35EF13-51DE-47CE-B233-45507EE5515D}"/>
            </a:ext>
          </a:extLst>
        </xdr:cNvPr>
        <xdr:cNvSpPr txBox="1"/>
      </xdr:nvSpPr>
      <xdr:spPr>
        <a:xfrm>
          <a:off x="21075727" y="11007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38759</xdr:rowOff>
    </xdr:from>
    <xdr:ext cx="469744" cy="259045"/>
    <xdr:sp macro="" textlink="">
      <xdr:nvSpPr>
        <xdr:cNvPr id="667" name="n_2mainValue【学校施設】&#10;一人当たり面積">
          <a:extLst>
            <a:ext uri="{FF2B5EF4-FFF2-40B4-BE49-F238E27FC236}">
              <a16:creationId xmlns:a16="http://schemas.microsoft.com/office/drawing/2014/main" id="{E53BF78F-5F13-4ABF-8809-7D77192A68A3}"/>
            </a:ext>
          </a:extLst>
        </xdr:cNvPr>
        <xdr:cNvSpPr txBox="1"/>
      </xdr:nvSpPr>
      <xdr:spPr>
        <a:xfrm>
          <a:off x="20199427" y="11011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60</xdr:row>
      <xdr:rowOff>102107</xdr:rowOff>
    </xdr:from>
    <xdr:ext cx="534377" cy="259045"/>
    <xdr:sp macro="" textlink="">
      <xdr:nvSpPr>
        <xdr:cNvPr id="668" name="n_3mainValue【学校施設】&#10;一人当たり面積">
          <a:extLst>
            <a:ext uri="{FF2B5EF4-FFF2-40B4-BE49-F238E27FC236}">
              <a16:creationId xmlns:a16="http://schemas.microsoft.com/office/drawing/2014/main" id="{53E3AF5D-E845-4CC1-86A9-6DD9B7C238C3}"/>
            </a:ext>
          </a:extLst>
        </xdr:cNvPr>
        <xdr:cNvSpPr txBox="1"/>
      </xdr:nvSpPr>
      <xdr:spPr>
        <a:xfrm>
          <a:off x="19278111" y="1038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9" name="正方形/長方形 668">
          <a:extLst>
            <a:ext uri="{FF2B5EF4-FFF2-40B4-BE49-F238E27FC236}">
              <a16:creationId xmlns:a16="http://schemas.microsoft.com/office/drawing/2014/main" id="{EA85F9A4-1140-47CB-B51C-36CB69BA794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70" name="正方形/長方形 669">
          <a:extLst>
            <a:ext uri="{FF2B5EF4-FFF2-40B4-BE49-F238E27FC236}">
              <a16:creationId xmlns:a16="http://schemas.microsoft.com/office/drawing/2014/main" id="{9ABB054D-8FCB-4014-94AE-9A6497515F0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71" name="正方形/長方形 670">
          <a:extLst>
            <a:ext uri="{FF2B5EF4-FFF2-40B4-BE49-F238E27FC236}">
              <a16:creationId xmlns:a16="http://schemas.microsoft.com/office/drawing/2014/main" id="{2664FD57-428E-4557-84F7-88A0E69B2F0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2" name="正方形/長方形 671">
          <a:extLst>
            <a:ext uri="{FF2B5EF4-FFF2-40B4-BE49-F238E27FC236}">
              <a16:creationId xmlns:a16="http://schemas.microsoft.com/office/drawing/2014/main" id="{4AF5F9AE-7805-49B9-9816-7ECE594EFA84}"/>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3" name="正方形/長方形 672">
          <a:extLst>
            <a:ext uri="{FF2B5EF4-FFF2-40B4-BE49-F238E27FC236}">
              <a16:creationId xmlns:a16="http://schemas.microsoft.com/office/drawing/2014/main" id="{AAD2623F-5CDA-4B21-A4F2-A6B1B4321DD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4" name="正方形/長方形 673">
          <a:extLst>
            <a:ext uri="{FF2B5EF4-FFF2-40B4-BE49-F238E27FC236}">
              <a16:creationId xmlns:a16="http://schemas.microsoft.com/office/drawing/2014/main" id="{44B80F7F-D275-4CD6-85EE-E49094611E3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5" name="正方形/長方形 674">
          <a:extLst>
            <a:ext uri="{FF2B5EF4-FFF2-40B4-BE49-F238E27FC236}">
              <a16:creationId xmlns:a16="http://schemas.microsoft.com/office/drawing/2014/main" id="{A19A0C9B-8F4F-42D3-B8AE-F6CD5FEE3D2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76" name="正方形/長方形 675">
          <a:extLst>
            <a:ext uri="{FF2B5EF4-FFF2-40B4-BE49-F238E27FC236}">
              <a16:creationId xmlns:a16="http://schemas.microsoft.com/office/drawing/2014/main" id="{DC8471CB-C74F-4647-BCAF-377AA26D9F7B}"/>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a:extLst>
            <a:ext uri="{FF2B5EF4-FFF2-40B4-BE49-F238E27FC236}">
              <a16:creationId xmlns:a16="http://schemas.microsoft.com/office/drawing/2014/main" id="{11ACF412-CCFB-4978-8346-0CF0D2AE87BD}"/>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a:extLst>
            <a:ext uri="{FF2B5EF4-FFF2-40B4-BE49-F238E27FC236}">
              <a16:creationId xmlns:a16="http://schemas.microsoft.com/office/drawing/2014/main" id="{46FC7D08-BCE8-4681-8E3C-78972C89D0BA}"/>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a:extLst>
            <a:ext uri="{FF2B5EF4-FFF2-40B4-BE49-F238E27FC236}">
              <a16:creationId xmlns:a16="http://schemas.microsoft.com/office/drawing/2014/main" id="{B31DFF9B-8347-4CA9-988A-D35FA1BD2B2E}"/>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a:extLst>
            <a:ext uri="{FF2B5EF4-FFF2-40B4-BE49-F238E27FC236}">
              <a16:creationId xmlns:a16="http://schemas.microsoft.com/office/drawing/2014/main" id="{17E930CC-7157-4DAE-BB9D-F565C5C656C9}"/>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a:extLst>
            <a:ext uri="{FF2B5EF4-FFF2-40B4-BE49-F238E27FC236}">
              <a16:creationId xmlns:a16="http://schemas.microsoft.com/office/drawing/2014/main" id="{78B3AEE7-32D2-48BC-9D4F-9B8D0DFDAB4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a:extLst>
            <a:ext uri="{FF2B5EF4-FFF2-40B4-BE49-F238E27FC236}">
              <a16:creationId xmlns:a16="http://schemas.microsoft.com/office/drawing/2014/main" id="{6AB5BAD0-B18E-46A5-A177-515732AED3D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a:extLst>
            <a:ext uri="{FF2B5EF4-FFF2-40B4-BE49-F238E27FC236}">
              <a16:creationId xmlns:a16="http://schemas.microsoft.com/office/drawing/2014/main" id="{E8FDD0A3-A613-4C03-A0C8-CBC3AE6FD6B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a:extLst>
            <a:ext uri="{FF2B5EF4-FFF2-40B4-BE49-F238E27FC236}">
              <a16:creationId xmlns:a16="http://schemas.microsoft.com/office/drawing/2014/main" id="{A2FD8B45-F428-49C1-82CA-AD232DD31479}"/>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85" name="正方形/長方形 684">
          <a:extLst>
            <a:ext uri="{FF2B5EF4-FFF2-40B4-BE49-F238E27FC236}">
              <a16:creationId xmlns:a16="http://schemas.microsoft.com/office/drawing/2014/main" id="{E36C9707-34E6-4D30-A620-842AA507BD1B}"/>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6" name="正方形/長方形 685">
          <a:extLst>
            <a:ext uri="{FF2B5EF4-FFF2-40B4-BE49-F238E27FC236}">
              <a16:creationId xmlns:a16="http://schemas.microsoft.com/office/drawing/2014/main" id="{1DC73BF1-1963-4C21-B8A9-6B088E5B84A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7" name="正方形/長方形 686">
          <a:extLst>
            <a:ext uri="{FF2B5EF4-FFF2-40B4-BE49-F238E27FC236}">
              <a16:creationId xmlns:a16="http://schemas.microsoft.com/office/drawing/2014/main" id="{90574BB9-1DA6-4541-8ABB-D68D7879C99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8" name="正方形/長方形 687">
          <a:extLst>
            <a:ext uri="{FF2B5EF4-FFF2-40B4-BE49-F238E27FC236}">
              <a16:creationId xmlns:a16="http://schemas.microsoft.com/office/drawing/2014/main" id="{2CA31E43-9871-4DD2-88D9-E268AF30E85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9" name="正方形/長方形 688">
          <a:extLst>
            <a:ext uri="{FF2B5EF4-FFF2-40B4-BE49-F238E27FC236}">
              <a16:creationId xmlns:a16="http://schemas.microsoft.com/office/drawing/2014/main" id="{5FD76667-F98E-42D3-B160-414CEF2F8ABC}"/>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90" name="正方形/長方形 689">
          <a:extLst>
            <a:ext uri="{FF2B5EF4-FFF2-40B4-BE49-F238E27FC236}">
              <a16:creationId xmlns:a16="http://schemas.microsoft.com/office/drawing/2014/main" id="{FBDF4EDA-B930-4634-93E6-142783F8C70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91" name="正方形/長方形 690">
          <a:extLst>
            <a:ext uri="{FF2B5EF4-FFF2-40B4-BE49-F238E27FC236}">
              <a16:creationId xmlns:a16="http://schemas.microsoft.com/office/drawing/2014/main" id="{98AC354F-BAFE-40E7-8A03-AEF491E5325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2" name="正方形/長方形 691">
          <a:extLst>
            <a:ext uri="{FF2B5EF4-FFF2-40B4-BE49-F238E27FC236}">
              <a16:creationId xmlns:a16="http://schemas.microsoft.com/office/drawing/2014/main" id="{EF8CD8FF-DE6A-4ED7-8344-592ADC22807B}"/>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3" name="テキスト ボックス 692">
          <a:extLst>
            <a:ext uri="{FF2B5EF4-FFF2-40B4-BE49-F238E27FC236}">
              <a16:creationId xmlns:a16="http://schemas.microsoft.com/office/drawing/2014/main" id="{10E37B12-A54F-4150-9A36-0D4B0FB72DCF}"/>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4" name="直線コネクタ 693">
          <a:extLst>
            <a:ext uri="{FF2B5EF4-FFF2-40B4-BE49-F238E27FC236}">
              <a16:creationId xmlns:a16="http://schemas.microsoft.com/office/drawing/2014/main" id="{4B676C72-3343-4F13-8B96-1EF0BF7D66B8}"/>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695" name="直線コネクタ 694">
          <a:extLst>
            <a:ext uri="{FF2B5EF4-FFF2-40B4-BE49-F238E27FC236}">
              <a16:creationId xmlns:a16="http://schemas.microsoft.com/office/drawing/2014/main" id="{F8D8999D-7097-441C-9C97-9BD6D6B3ADA1}"/>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696" name="テキスト ボックス 695">
          <a:extLst>
            <a:ext uri="{FF2B5EF4-FFF2-40B4-BE49-F238E27FC236}">
              <a16:creationId xmlns:a16="http://schemas.microsoft.com/office/drawing/2014/main" id="{43AE5B82-037E-477B-BCF4-8B57F29667F8}"/>
            </a:ext>
          </a:extLst>
        </xdr:cNvPr>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97" name="直線コネクタ 696">
          <a:extLst>
            <a:ext uri="{FF2B5EF4-FFF2-40B4-BE49-F238E27FC236}">
              <a16:creationId xmlns:a16="http://schemas.microsoft.com/office/drawing/2014/main" id="{72BF5575-A49F-4320-8C1E-5D447596A107}"/>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98" name="テキスト ボックス 697">
          <a:extLst>
            <a:ext uri="{FF2B5EF4-FFF2-40B4-BE49-F238E27FC236}">
              <a16:creationId xmlns:a16="http://schemas.microsoft.com/office/drawing/2014/main" id="{EE10E889-4B9E-4EEB-A0E8-A71FAFC9E0E3}"/>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99" name="直線コネクタ 698">
          <a:extLst>
            <a:ext uri="{FF2B5EF4-FFF2-40B4-BE49-F238E27FC236}">
              <a16:creationId xmlns:a16="http://schemas.microsoft.com/office/drawing/2014/main" id="{F6D8BF6D-1DA9-4FE4-AE6E-64E0032AA876}"/>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00" name="テキスト ボックス 699">
          <a:extLst>
            <a:ext uri="{FF2B5EF4-FFF2-40B4-BE49-F238E27FC236}">
              <a16:creationId xmlns:a16="http://schemas.microsoft.com/office/drawing/2014/main" id="{91C8B392-BB1C-41C8-BE3B-858668C27A5B}"/>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01" name="直線コネクタ 700">
          <a:extLst>
            <a:ext uri="{FF2B5EF4-FFF2-40B4-BE49-F238E27FC236}">
              <a16:creationId xmlns:a16="http://schemas.microsoft.com/office/drawing/2014/main" id="{90D08118-0AC1-478B-8FB2-5A8C83F06AD2}"/>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02" name="テキスト ボックス 701">
          <a:extLst>
            <a:ext uri="{FF2B5EF4-FFF2-40B4-BE49-F238E27FC236}">
              <a16:creationId xmlns:a16="http://schemas.microsoft.com/office/drawing/2014/main" id="{39C44257-EA72-44C1-9764-8F4407EDF3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03" name="直線コネクタ 702">
          <a:extLst>
            <a:ext uri="{FF2B5EF4-FFF2-40B4-BE49-F238E27FC236}">
              <a16:creationId xmlns:a16="http://schemas.microsoft.com/office/drawing/2014/main" id="{4EE0CE23-0B04-4E5E-A8B8-2DF153CF99BF}"/>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04" name="テキスト ボックス 703">
          <a:extLst>
            <a:ext uri="{FF2B5EF4-FFF2-40B4-BE49-F238E27FC236}">
              <a16:creationId xmlns:a16="http://schemas.microsoft.com/office/drawing/2014/main" id="{A8A97ECB-927A-4AA0-A458-897E5BFD3D4A}"/>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05" name="直線コネクタ 704">
          <a:extLst>
            <a:ext uri="{FF2B5EF4-FFF2-40B4-BE49-F238E27FC236}">
              <a16:creationId xmlns:a16="http://schemas.microsoft.com/office/drawing/2014/main" id="{6BD6A44D-FB9C-410F-B467-6DF435FEC878}"/>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06" name="テキスト ボックス 705">
          <a:extLst>
            <a:ext uri="{FF2B5EF4-FFF2-40B4-BE49-F238E27FC236}">
              <a16:creationId xmlns:a16="http://schemas.microsoft.com/office/drawing/2014/main" id="{B2470710-03AC-46EA-A882-64E4517E0F17}"/>
            </a:ext>
          </a:extLst>
        </xdr:cNvPr>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7" name="直線コネクタ 706">
          <a:extLst>
            <a:ext uri="{FF2B5EF4-FFF2-40B4-BE49-F238E27FC236}">
              <a16:creationId xmlns:a16="http://schemas.microsoft.com/office/drawing/2014/main" id="{863C822E-7D6D-481F-B6BF-6DCB84E3383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08" name="テキスト ボックス 707">
          <a:extLst>
            <a:ext uri="{FF2B5EF4-FFF2-40B4-BE49-F238E27FC236}">
              <a16:creationId xmlns:a16="http://schemas.microsoft.com/office/drawing/2014/main" id="{1B30BE08-0916-4184-992D-065308CCFEF8}"/>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9" name="【公民館】&#10;有形固定資産減価償却率グラフ枠">
          <a:extLst>
            <a:ext uri="{FF2B5EF4-FFF2-40B4-BE49-F238E27FC236}">
              <a16:creationId xmlns:a16="http://schemas.microsoft.com/office/drawing/2014/main" id="{4C1FCB42-10A7-45CA-AD85-64EED29DA764}"/>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136616</xdr:rowOff>
    </xdr:to>
    <xdr:cxnSp macro="">
      <xdr:nvCxnSpPr>
        <xdr:cNvPr id="710" name="直線コネクタ 709">
          <a:extLst>
            <a:ext uri="{FF2B5EF4-FFF2-40B4-BE49-F238E27FC236}">
              <a16:creationId xmlns:a16="http://schemas.microsoft.com/office/drawing/2014/main" id="{4237F763-2000-45E2-A48B-B03F5541AABD}"/>
            </a:ext>
          </a:extLst>
        </xdr:cNvPr>
        <xdr:cNvCxnSpPr/>
      </xdr:nvCxnSpPr>
      <xdr:spPr>
        <a:xfrm flipV="1">
          <a:off x="16318864" y="17090571"/>
          <a:ext cx="0" cy="1562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140443</xdr:rowOff>
    </xdr:from>
    <xdr:ext cx="340478" cy="259045"/>
    <xdr:sp macro="" textlink="">
      <xdr:nvSpPr>
        <xdr:cNvPr id="711" name="【公民館】&#10;有形固定資産減価償却率最小値テキスト">
          <a:extLst>
            <a:ext uri="{FF2B5EF4-FFF2-40B4-BE49-F238E27FC236}">
              <a16:creationId xmlns:a16="http://schemas.microsoft.com/office/drawing/2014/main" id="{58EC0815-885B-4250-8FC5-86BD3CF6EB48}"/>
            </a:ext>
          </a:extLst>
        </xdr:cNvPr>
        <xdr:cNvSpPr txBox="1"/>
      </xdr:nvSpPr>
      <xdr:spPr>
        <a:xfrm>
          <a:off x="16357600" y="186570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136616</xdr:rowOff>
    </xdr:from>
    <xdr:to>
      <xdr:col>86</xdr:col>
      <xdr:colOff>25400</xdr:colOff>
      <xdr:row>108</xdr:row>
      <xdr:rowOff>136616</xdr:rowOff>
    </xdr:to>
    <xdr:cxnSp macro="">
      <xdr:nvCxnSpPr>
        <xdr:cNvPr id="712" name="直線コネクタ 711">
          <a:extLst>
            <a:ext uri="{FF2B5EF4-FFF2-40B4-BE49-F238E27FC236}">
              <a16:creationId xmlns:a16="http://schemas.microsoft.com/office/drawing/2014/main" id="{B6EB985E-5E82-4908-A2D3-A6C512919025}"/>
            </a:ext>
          </a:extLst>
        </xdr:cNvPr>
        <xdr:cNvCxnSpPr/>
      </xdr:nvCxnSpPr>
      <xdr:spPr>
        <a:xfrm>
          <a:off x="16230600" y="1865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469744" cy="259045"/>
    <xdr:sp macro="" textlink="">
      <xdr:nvSpPr>
        <xdr:cNvPr id="713" name="【公民館】&#10;有形固定資産減価償却率最大値テキスト">
          <a:extLst>
            <a:ext uri="{FF2B5EF4-FFF2-40B4-BE49-F238E27FC236}">
              <a16:creationId xmlns:a16="http://schemas.microsoft.com/office/drawing/2014/main" id="{86E74B40-70E5-4049-B0D4-1292E03BB6CC}"/>
            </a:ext>
          </a:extLst>
        </xdr:cNvPr>
        <xdr:cNvSpPr txBox="1"/>
      </xdr:nvSpPr>
      <xdr:spPr>
        <a:xfrm>
          <a:off x="16357600" y="1686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714" name="直線コネクタ 713">
          <a:extLst>
            <a:ext uri="{FF2B5EF4-FFF2-40B4-BE49-F238E27FC236}">
              <a16:creationId xmlns:a16="http://schemas.microsoft.com/office/drawing/2014/main" id="{3BAD31B3-8C3A-4FEA-8625-75A4B497FDAB}"/>
            </a:ext>
          </a:extLst>
        </xdr:cNvPr>
        <xdr:cNvCxnSpPr/>
      </xdr:nvCxnSpPr>
      <xdr:spPr>
        <a:xfrm>
          <a:off x="16230600" y="1709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119759</xdr:rowOff>
    </xdr:from>
    <xdr:ext cx="405111" cy="259045"/>
    <xdr:sp macro="" textlink="">
      <xdr:nvSpPr>
        <xdr:cNvPr id="715" name="【公民館】&#10;有形固定資産減価償却率平均値テキスト">
          <a:extLst>
            <a:ext uri="{FF2B5EF4-FFF2-40B4-BE49-F238E27FC236}">
              <a16:creationId xmlns:a16="http://schemas.microsoft.com/office/drawing/2014/main" id="{F44D235D-661D-4992-A11A-F1A55FF327D9}"/>
            </a:ext>
          </a:extLst>
        </xdr:cNvPr>
        <xdr:cNvSpPr txBox="1"/>
      </xdr:nvSpPr>
      <xdr:spPr>
        <a:xfrm>
          <a:off x="16357600" y="176076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141332</xdr:rowOff>
    </xdr:from>
    <xdr:to>
      <xdr:col>85</xdr:col>
      <xdr:colOff>177800</xdr:colOff>
      <xdr:row>103</xdr:row>
      <xdr:rowOff>71482</xdr:rowOff>
    </xdr:to>
    <xdr:sp macro="" textlink="">
      <xdr:nvSpPr>
        <xdr:cNvPr id="716" name="フローチャート: 判断 715">
          <a:extLst>
            <a:ext uri="{FF2B5EF4-FFF2-40B4-BE49-F238E27FC236}">
              <a16:creationId xmlns:a16="http://schemas.microsoft.com/office/drawing/2014/main" id="{9D27BF8C-38A4-4DEE-BE68-FD69CB8AC5DB}"/>
            </a:ext>
          </a:extLst>
        </xdr:cNvPr>
        <xdr:cNvSpPr/>
      </xdr:nvSpPr>
      <xdr:spPr>
        <a:xfrm>
          <a:off x="16268700" y="17629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7438</xdr:rowOff>
    </xdr:from>
    <xdr:to>
      <xdr:col>81</xdr:col>
      <xdr:colOff>101600</xdr:colOff>
      <xdr:row>103</xdr:row>
      <xdr:rowOff>109038</xdr:rowOff>
    </xdr:to>
    <xdr:sp macro="" textlink="">
      <xdr:nvSpPr>
        <xdr:cNvPr id="717" name="フローチャート: 判断 716">
          <a:extLst>
            <a:ext uri="{FF2B5EF4-FFF2-40B4-BE49-F238E27FC236}">
              <a16:creationId xmlns:a16="http://schemas.microsoft.com/office/drawing/2014/main" id="{B0090F46-370B-4EA1-B915-1E0AE37C3819}"/>
            </a:ext>
          </a:extLst>
        </xdr:cNvPr>
        <xdr:cNvSpPr/>
      </xdr:nvSpPr>
      <xdr:spPr>
        <a:xfrm>
          <a:off x="15430500" y="1766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25400</xdr:rowOff>
    </xdr:from>
    <xdr:to>
      <xdr:col>76</xdr:col>
      <xdr:colOff>165100</xdr:colOff>
      <xdr:row>103</xdr:row>
      <xdr:rowOff>127000</xdr:rowOff>
    </xdr:to>
    <xdr:sp macro="" textlink="">
      <xdr:nvSpPr>
        <xdr:cNvPr id="718" name="フローチャート: 判断 717">
          <a:extLst>
            <a:ext uri="{FF2B5EF4-FFF2-40B4-BE49-F238E27FC236}">
              <a16:creationId xmlns:a16="http://schemas.microsoft.com/office/drawing/2014/main" id="{C1A292CB-3E02-40C8-BF47-BD68B3B1948E}"/>
            </a:ext>
          </a:extLst>
        </xdr:cNvPr>
        <xdr:cNvSpPr/>
      </xdr:nvSpPr>
      <xdr:spPr>
        <a:xfrm>
          <a:off x="14541500" y="1768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102</xdr:row>
      <xdr:rowOff>84182</xdr:rowOff>
    </xdr:from>
    <xdr:to>
      <xdr:col>72</xdr:col>
      <xdr:colOff>38100</xdr:colOff>
      <xdr:row>103</xdr:row>
      <xdr:rowOff>14332</xdr:rowOff>
    </xdr:to>
    <xdr:sp macro="" textlink="">
      <xdr:nvSpPr>
        <xdr:cNvPr id="719" name="フローチャート: 判断 718">
          <a:extLst>
            <a:ext uri="{FF2B5EF4-FFF2-40B4-BE49-F238E27FC236}">
              <a16:creationId xmlns:a16="http://schemas.microsoft.com/office/drawing/2014/main" id="{7798540A-C545-497A-986E-5FAA53A64688}"/>
            </a:ext>
          </a:extLst>
        </xdr:cNvPr>
        <xdr:cNvSpPr/>
      </xdr:nvSpPr>
      <xdr:spPr>
        <a:xfrm>
          <a:off x="13652500" y="17572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20" name="テキスト ボックス 719">
          <a:extLst>
            <a:ext uri="{FF2B5EF4-FFF2-40B4-BE49-F238E27FC236}">
              <a16:creationId xmlns:a16="http://schemas.microsoft.com/office/drawing/2014/main" id="{C920B13E-E9EF-4DBD-8A6C-021453E3D048}"/>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21" name="テキスト ボックス 720">
          <a:extLst>
            <a:ext uri="{FF2B5EF4-FFF2-40B4-BE49-F238E27FC236}">
              <a16:creationId xmlns:a16="http://schemas.microsoft.com/office/drawing/2014/main" id="{17DBCA18-818F-46E0-8AB3-7E434112028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22" name="テキスト ボックス 721">
          <a:extLst>
            <a:ext uri="{FF2B5EF4-FFF2-40B4-BE49-F238E27FC236}">
              <a16:creationId xmlns:a16="http://schemas.microsoft.com/office/drawing/2014/main" id="{B94BA417-9A2E-4505-B105-827C9A008F59}"/>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3" name="テキスト ボックス 722">
          <a:extLst>
            <a:ext uri="{FF2B5EF4-FFF2-40B4-BE49-F238E27FC236}">
              <a16:creationId xmlns:a16="http://schemas.microsoft.com/office/drawing/2014/main" id="{09699795-3522-447F-BA11-037460A35AD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4" name="テキスト ボックス 723">
          <a:extLst>
            <a:ext uri="{FF2B5EF4-FFF2-40B4-BE49-F238E27FC236}">
              <a16:creationId xmlns:a16="http://schemas.microsoft.com/office/drawing/2014/main" id="{11C69636-F0E8-49A4-BEEE-AD5822BB9726}"/>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99</xdr:row>
      <xdr:rowOff>66221</xdr:rowOff>
    </xdr:from>
    <xdr:to>
      <xdr:col>85</xdr:col>
      <xdr:colOff>177800</xdr:colOff>
      <xdr:row>99</xdr:row>
      <xdr:rowOff>167821</xdr:rowOff>
    </xdr:to>
    <xdr:sp macro="" textlink="">
      <xdr:nvSpPr>
        <xdr:cNvPr id="725" name="楕円 724">
          <a:extLst>
            <a:ext uri="{FF2B5EF4-FFF2-40B4-BE49-F238E27FC236}">
              <a16:creationId xmlns:a16="http://schemas.microsoft.com/office/drawing/2014/main" id="{6E3C50DA-A016-4ACF-A064-CA43225168DF}"/>
            </a:ext>
          </a:extLst>
        </xdr:cNvPr>
        <xdr:cNvSpPr/>
      </xdr:nvSpPr>
      <xdr:spPr>
        <a:xfrm>
          <a:off x="16268700"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19248</xdr:rowOff>
    </xdr:from>
    <xdr:ext cx="469744" cy="259045"/>
    <xdr:sp macro="" textlink="">
      <xdr:nvSpPr>
        <xdr:cNvPr id="726" name="【公民館】&#10;有形固定資産減価償却率該当値テキスト">
          <a:extLst>
            <a:ext uri="{FF2B5EF4-FFF2-40B4-BE49-F238E27FC236}">
              <a16:creationId xmlns:a16="http://schemas.microsoft.com/office/drawing/2014/main" id="{3CE584C4-12F4-4F78-A554-A75A361BFC63}"/>
            </a:ext>
          </a:extLst>
        </xdr:cNvPr>
        <xdr:cNvSpPr txBox="1"/>
      </xdr:nvSpPr>
      <xdr:spPr>
        <a:xfrm>
          <a:off x="16357600" y="16992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66221</xdr:rowOff>
    </xdr:from>
    <xdr:to>
      <xdr:col>81</xdr:col>
      <xdr:colOff>101600</xdr:colOff>
      <xdr:row>99</xdr:row>
      <xdr:rowOff>167821</xdr:rowOff>
    </xdr:to>
    <xdr:sp macro="" textlink="">
      <xdr:nvSpPr>
        <xdr:cNvPr id="727" name="楕円 726">
          <a:extLst>
            <a:ext uri="{FF2B5EF4-FFF2-40B4-BE49-F238E27FC236}">
              <a16:creationId xmlns:a16="http://schemas.microsoft.com/office/drawing/2014/main" id="{C9E1F8E5-2BBD-4098-88C9-A1D65D1C2232}"/>
            </a:ext>
          </a:extLst>
        </xdr:cNvPr>
        <xdr:cNvSpPr/>
      </xdr:nvSpPr>
      <xdr:spPr>
        <a:xfrm>
          <a:off x="15430500" y="1703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99</xdr:row>
      <xdr:rowOff>117021</xdr:rowOff>
    </xdr:from>
    <xdr:to>
      <xdr:col>85</xdr:col>
      <xdr:colOff>127000</xdr:colOff>
      <xdr:row>99</xdr:row>
      <xdr:rowOff>117021</xdr:rowOff>
    </xdr:to>
    <xdr:cxnSp macro="">
      <xdr:nvCxnSpPr>
        <xdr:cNvPr id="728" name="直線コネクタ 727">
          <a:extLst>
            <a:ext uri="{FF2B5EF4-FFF2-40B4-BE49-F238E27FC236}">
              <a16:creationId xmlns:a16="http://schemas.microsoft.com/office/drawing/2014/main" id="{EC2B05C2-C3DD-472C-9E4B-2447D2F2C887}"/>
            </a:ext>
          </a:extLst>
        </xdr:cNvPr>
        <xdr:cNvCxnSpPr/>
      </xdr:nvCxnSpPr>
      <xdr:spPr>
        <a:xfrm>
          <a:off x="15481300" y="17090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74386</xdr:rowOff>
    </xdr:from>
    <xdr:to>
      <xdr:col>76</xdr:col>
      <xdr:colOff>165100</xdr:colOff>
      <xdr:row>100</xdr:row>
      <xdr:rowOff>4536</xdr:rowOff>
    </xdr:to>
    <xdr:sp macro="" textlink="">
      <xdr:nvSpPr>
        <xdr:cNvPr id="729" name="楕円 728">
          <a:extLst>
            <a:ext uri="{FF2B5EF4-FFF2-40B4-BE49-F238E27FC236}">
              <a16:creationId xmlns:a16="http://schemas.microsoft.com/office/drawing/2014/main" id="{497190C0-BE4E-4FDF-9A7F-D15D9400A8AD}"/>
            </a:ext>
          </a:extLst>
        </xdr:cNvPr>
        <xdr:cNvSpPr/>
      </xdr:nvSpPr>
      <xdr:spPr>
        <a:xfrm>
          <a:off x="14541500" y="1704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117021</xdr:rowOff>
    </xdr:from>
    <xdr:to>
      <xdr:col>81</xdr:col>
      <xdr:colOff>50800</xdr:colOff>
      <xdr:row>99</xdr:row>
      <xdr:rowOff>125186</xdr:rowOff>
    </xdr:to>
    <xdr:cxnSp macro="">
      <xdr:nvCxnSpPr>
        <xdr:cNvPr id="730" name="直線コネクタ 729">
          <a:extLst>
            <a:ext uri="{FF2B5EF4-FFF2-40B4-BE49-F238E27FC236}">
              <a16:creationId xmlns:a16="http://schemas.microsoft.com/office/drawing/2014/main" id="{73164F18-6FD4-44D4-9A91-D35BD0B09696}"/>
            </a:ext>
          </a:extLst>
        </xdr:cNvPr>
        <xdr:cNvCxnSpPr/>
      </xdr:nvCxnSpPr>
      <xdr:spPr>
        <a:xfrm flipV="1">
          <a:off x="14592300" y="17090571"/>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99</xdr:row>
      <xdr:rowOff>84182</xdr:rowOff>
    </xdr:from>
    <xdr:to>
      <xdr:col>72</xdr:col>
      <xdr:colOff>38100</xdr:colOff>
      <xdr:row>100</xdr:row>
      <xdr:rowOff>14332</xdr:rowOff>
    </xdr:to>
    <xdr:sp macro="" textlink="">
      <xdr:nvSpPr>
        <xdr:cNvPr id="731" name="楕円 730">
          <a:extLst>
            <a:ext uri="{FF2B5EF4-FFF2-40B4-BE49-F238E27FC236}">
              <a16:creationId xmlns:a16="http://schemas.microsoft.com/office/drawing/2014/main" id="{956438C8-963C-4565-B2BE-1069A342EA45}"/>
            </a:ext>
          </a:extLst>
        </xdr:cNvPr>
        <xdr:cNvSpPr/>
      </xdr:nvSpPr>
      <xdr:spPr>
        <a:xfrm>
          <a:off x="13652500" y="1705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99</xdr:row>
      <xdr:rowOff>125186</xdr:rowOff>
    </xdr:from>
    <xdr:to>
      <xdr:col>76</xdr:col>
      <xdr:colOff>114300</xdr:colOff>
      <xdr:row>99</xdr:row>
      <xdr:rowOff>134982</xdr:rowOff>
    </xdr:to>
    <xdr:cxnSp macro="">
      <xdr:nvCxnSpPr>
        <xdr:cNvPr id="732" name="直線コネクタ 731">
          <a:extLst>
            <a:ext uri="{FF2B5EF4-FFF2-40B4-BE49-F238E27FC236}">
              <a16:creationId xmlns:a16="http://schemas.microsoft.com/office/drawing/2014/main" id="{506ED65E-FC83-487B-B45B-A6AA4BFAD78C}"/>
            </a:ext>
          </a:extLst>
        </xdr:cNvPr>
        <xdr:cNvCxnSpPr/>
      </xdr:nvCxnSpPr>
      <xdr:spPr>
        <a:xfrm flipV="1">
          <a:off x="13703300" y="17098736"/>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100165</xdr:rowOff>
    </xdr:from>
    <xdr:ext cx="405111" cy="259045"/>
    <xdr:sp macro="" textlink="">
      <xdr:nvSpPr>
        <xdr:cNvPr id="733" name="n_1aveValue【公民館】&#10;有形固定資産減価償却率">
          <a:extLst>
            <a:ext uri="{FF2B5EF4-FFF2-40B4-BE49-F238E27FC236}">
              <a16:creationId xmlns:a16="http://schemas.microsoft.com/office/drawing/2014/main" id="{7C27D09C-E53B-4EAB-A388-3B6A94278556}"/>
            </a:ext>
          </a:extLst>
        </xdr:cNvPr>
        <xdr:cNvSpPr txBox="1"/>
      </xdr:nvSpPr>
      <xdr:spPr>
        <a:xfrm>
          <a:off x="15266044" y="1775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118127</xdr:rowOff>
    </xdr:from>
    <xdr:ext cx="405111" cy="259045"/>
    <xdr:sp macro="" textlink="">
      <xdr:nvSpPr>
        <xdr:cNvPr id="734" name="n_2aveValue【公民館】&#10;有形固定資産減価償却率">
          <a:extLst>
            <a:ext uri="{FF2B5EF4-FFF2-40B4-BE49-F238E27FC236}">
              <a16:creationId xmlns:a16="http://schemas.microsoft.com/office/drawing/2014/main" id="{99BA4A4C-598C-48F5-B1A9-AF4593477B01}"/>
            </a:ext>
          </a:extLst>
        </xdr:cNvPr>
        <xdr:cNvSpPr txBox="1"/>
      </xdr:nvSpPr>
      <xdr:spPr>
        <a:xfrm>
          <a:off x="14389744" y="1777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5459</xdr:rowOff>
    </xdr:from>
    <xdr:ext cx="405111" cy="259045"/>
    <xdr:sp macro="" textlink="">
      <xdr:nvSpPr>
        <xdr:cNvPr id="735" name="n_3aveValue【公民館】&#10;有形固定資産減価償却率">
          <a:extLst>
            <a:ext uri="{FF2B5EF4-FFF2-40B4-BE49-F238E27FC236}">
              <a16:creationId xmlns:a16="http://schemas.microsoft.com/office/drawing/2014/main" id="{37FDEEFC-A8A0-4163-AC91-22A067ED345F}"/>
            </a:ext>
          </a:extLst>
        </xdr:cNvPr>
        <xdr:cNvSpPr txBox="1"/>
      </xdr:nvSpPr>
      <xdr:spPr>
        <a:xfrm>
          <a:off x="13500744" y="17664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98</xdr:row>
      <xdr:rowOff>12898</xdr:rowOff>
    </xdr:from>
    <xdr:ext cx="469744" cy="259045"/>
    <xdr:sp macro="" textlink="">
      <xdr:nvSpPr>
        <xdr:cNvPr id="736" name="n_1mainValue【公民館】&#10;有形固定資産減価償却率">
          <a:extLst>
            <a:ext uri="{FF2B5EF4-FFF2-40B4-BE49-F238E27FC236}">
              <a16:creationId xmlns:a16="http://schemas.microsoft.com/office/drawing/2014/main" id="{8477DDA8-A115-4D8B-BC25-5305D992862D}"/>
            </a:ext>
          </a:extLst>
        </xdr:cNvPr>
        <xdr:cNvSpPr txBox="1"/>
      </xdr:nvSpPr>
      <xdr:spPr>
        <a:xfrm>
          <a:off x="15233727" y="1681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98</xdr:row>
      <xdr:rowOff>21063</xdr:rowOff>
    </xdr:from>
    <xdr:ext cx="405111" cy="259045"/>
    <xdr:sp macro="" textlink="">
      <xdr:nvSpPr>
        <xdr:cNvPr id="737" name="n_2mainValue【公民館】&#10;有形固定資産減価償却率">
          <a:extLst>
            <a:ext uri="{FF2B5EF4-FFF2-40B4-BE49-F238E27FC236}">
              <a16:creationId xmlns:a16="http://schemas.microsoft.com/office/drawing/2014/main" id="{51CEFE9D-80EB-4383-B6F0-617BFD927F83}"/>
            </a:ext>
          </a:extLst>
        </xdr:cNvPr>
        <xdr:cNvSpPr txBox="1"/>
      </xdr:nvSpPr>
      <xdr:spPr>
        <a:xfrm>
          <a:off x="14389744" y="16823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98</xdr:row>
      <xdr:rowOff>30859</xdr:rowOff>
    </xdr:from>
    <xdr:ext cx="405111" cy="259045"/>
    <xdr:sp macro="" textlink="">
      <xdr:nvSpPr>
        <xdr:cNvPr id="738" name="n_3mainValue【公民館】&#10;有形固定資産減価償却率">
          <a:extLst>
            <a:ext uri="{FF2B5EF4-FFF2-40B4-BE49-F238E27FC236}">
              <a16:creationId xmlns:a16="http://schemas.microsoft.com/office/drawing/2014/main" id="{A2D09564-D2B9-4DF4-A002-D952ECAC182A}"/>
            </a:ext>
          </a:extLst>
        </xdr:cNvPr>
        <xdr:cNvSpPr txBox="1"/>
      </xdr:nvSpPr>
      <xdr:spPr>
        <a:xfrm>
          <a:off x="13500744" y="168329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9" name="正方形/長方形 738">
          <a:extLst>
            <a:ext uri="{FF2B5EF4-FFF2-40B4-BE49-F238E27FC236}">
              <a16:creationId xmlns:a16="http://schemas.microsoft.com/office/drawing/2014/main" id="{08A927CF-DB8E-4BB0-AB0A-A04DA5F2714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0" name="正方形/長方形 739">
          <a:extLst>
            <a:ext uri="{FF2B5EF4-FFF2-40B4-BE49-F238E27FC236}">
              <a16:creationId xmlns:a16="http://schemas.microsoft.com/office/drawing/2014/main" id="{2FB6C19F-BAB2-4730-8030-C38F6C43CDF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1" name="正方形/長方形 740">
          <a:extLst>
            <a:ext uri="{FF2B5EF4-FFF2-40B4-BE49-F238E27FC236}">
              <a16:creationId xmlns:a16="http://schemas.microsoft.com/office/drawing/2014/main" id="{0EE7D9FE-CB36-4C12-83EC-7A0C11B5949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2" name="正方形/長方形 741">
          <a:extLst>
            <a:ext uri="{FF2B5EF4-FFF2-40B4-BE49-F238E27FC236}">
              <a16:creationId xmlns:a16="http://schemas.microsoft.com/office/drawing/2014/main" id="{F6426E6E-015A-440C-9EC4-38B9F89B7D8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3" name="正方形/長方形 742">
          <a:extLst>
            <a:ext uri="{FF2B5EF4-FFF2-40B4-BE49-F238E27FC236}">
              <a16:creationId xmlns:a16="http://schemas.microsoft.com/office/drawing/2014/main" id="{3F2206F8-095A-4A0B-BAF3-3D5DD7DB5895}"/>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4" name="正方形/長方形 743">
          <a:extLst>
            <a:ext uri="{FF2B5EF4-FFF2-40B4-BE49-F238E27FC236}">
              <a16:creationId xmlns:a16="http://schemas.microsoft.com/office/drawing/2014/main" id="{CCAFF440-FCE0-4370-AB67-175E3AD0A44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5" name="正方形/長方形 744">
          <a:extLst>
            <a:ext uri="{FF2B5EF4-FFF2-40B4-BE49-F238E27FC236}">
              <a16:creationId xmlns:a16="http://schemas.microsoft.com/office/drawing/2014/main" id="{442CA98B-DBB4-4E86-8408-37419E10E32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6" name="正方形/長方形 745">
          <a:extLst>
            <a:ext uri="{FF2B5EF4-FFF2-40B4-BE49-F238E27FC236}">
              <a16:creationId xmlns:a16="http://schemas.microsoft.com/office/drawing/2014/main" id="{C787F9D7-E5A4-4D64-B05F-982E2B4213CE}"/>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7" name="テキスト ボックス 746">
          <a:extLst>
            <a:ext uri="{FF2B5EF4-FFF2-40B4-BE49-F238E27FC236}">
              <a16:creationId xmlns:a16="http://schemas.microsoft.com/office/drawing/2014/main" id="{CCF38541-B650-4C87-AF58-FCB881E362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8" name="直線コネクタ 747">
          <a:extLst>
            <a:ext uri="{FF2B5EF4-FFF2-40B4-BE49-F238E27FC236}">
              <a16:creationId xmlns:a16="http://schemas.microsoft.com/office/drawing/2014/main" id="{5C846BA1-391A-4D01-919C-B826E8005FAC}"/>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49" name="直線コネクタ 748">
          <a:extLst>
            <a:ext uri="{FF2B5EF4-FFF2-40B4-BE49-F238E27FC236}">
              <a16:creationId xmlns:a16="http://schemas.microsoft.com/office/drawing/2014/main" id="{2FF4B4CF-0D29-41A6-ABE6-9F90A83540F4}"/>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50" name="テキスト ボックス 749">
          <a:extLst>
            <a:ext uri="{FF2B5EF4-FFF2-40B4-BE49-F238E27FC236}">
              <a16:creationId xmlns:a16="http://schemas.microsoft.com/office/drawing/2014/main" id="{35040C6C-4389-440F-9DEA-6B59B134F7F9}"/>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51" name="直線コネクタ 750">
          <a:extLst>
            <a:ext uri="{FF2B5EF4-FFF2-40B4-BE49-F238E27FC236}">
              <a16:creationId xmlns:a16="http://schemas.microsoft.com/office/drawing/2014/main" id="{29AC3428-5283-4DC6-8488-26F4D0B78EAA}"/>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52" name="テキスト ボックス 751">
          <a:extLst>
            <a:ext uri="{FF2B5EF4-FFF2-40B4-BE49-F238E27FC236}">
              <a16:creationId xmlns:a16="http://schemas.microsoft.com/office/drawing/2014/main" id="{B4E77D15-51CA-405C-8A65-E89AD0A6AE55}"/>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53" name="直線コネクタ 752">
          <a:extLst>
            <a:ext uri="{FF2B5EF4-FFF2-40B4-BE49-F238E27FC236}">
              <a16:creationId xmlns:a16="http://schemas.microsoft.com/office/drawing/2014/main" id="{EAF8D31E-D781-42C3-8160-CD55D64F6A84}"/>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103</xdr:row>
      <xdr:rowOff>105427</xdr:rowOff>
    </xdr:from>
    <xdr:ext cx="531299" cy="259045"/>
    <xdr:sp macro="" textlink="">
      <xdr:nvSpPr>
        <xdr:cNvPr id="754" name="テキスト ボックス 753">
          <a:extLst>
            <a:ext uri="{FF2B5EF4-FFF2-40B4-BE49-F238E27FC236}">
              <a16:creationId xmlns:a16="http://schemas.microsoft.com/office/drawing/2014/main" id="{FE893AAE-05CE-482B-B49A-15F32BA7265B}"/>
            </a:ext>
          </a:extLst>
        </xdr:cNvPr>
        <xdr:cNvSpPr txBox="1"/>
      </xdr:nvSpPr>
      <xdr:spPr>
        <a:xfrm>
          <a:off x="17756701" y="177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55" name="直線コネクタ 754">
          <a:extLst>
            <a:ext uri="{FF2B5EF4-FFF2-40B4-BE49-F238E27FC236}">
              <a16:creationId xmlns:a16="http://schemas.microsoft.com/office/drawing/2014/main" id="{67A22707-68E7-4500-9FC0-A5160E2AC115}"/>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101</xdr:row>
      <xdr:rowOff>67327</xdr:rowOff>
    </xdr:from>
    <xdr:ext cx="531299" cy="259045"/>
    <xdr:sp macro="" textlink="">
      <xdr:nvSpPr>
        <xdr:cNvPr id="756" name="テキスト ボックス 755">
          <a:extLst>
            <a:ext uri="{FF2B5EF4-FFF2-40B4-BE49-F238E27FC236}">
              <a16:creationId xmlns:a16="http://schemas.microsoft.com/office/drawing/2014/main" id="{FDE6A6B6-3E8F-4B2B-A84C-E6205E41BAFA}"/>
            </a:ext>
          </a:extLst>
        </xdr:cNvPr>
        <xdr:cNvSpPr txBox="1"/>
      </xdr:nvSpPr>
      <xdr:spPr>
        <a:xfrm>
          <a:off x="17756701" y="173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57" name="直線コネクタ 756">
          <a:extLst>
            <a:ext uri="{FF2B5EF4-FFF2-40B4-BE49-F238E27FC236}">
              <a16:creationId xmlns:a16="http://schemas.microsoft.com/office/drawing/2014/main" id="{4C9FCCC2-A070-4256-8253-BB36682A2B7D}"/>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758" name="テキスト ボックス 757">
          <a:extLst>
            <a:ext uri="{FF2B5EF4-FFF2-40B4-BE49-F238E27FC236}">
              <a16:creationId xmlns:a16="http://schemas.microsoft.com/office/drawing/2014/main" id="{3432477F-57D8-4B3D-BC0D-46AE5E45BA48}"/>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9" name="直線コネクタ 758">
          <a:extLst>
            <a:ext uri="{FF2B5EF4-FFF2-40B4-BE49-F238E27FC236}">
              <a16:creationId xmlns:a16="http://schemas.microsoft.com/office/drawing/2014/main" id="{3369DD6C-E6DD-4B9B-98C2-B01E2BECEFDE}"/>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760" name="テキスト ボックス 759">
          <a:extLst>
            <a:ext uri="{FF2B5EF4-FFF2-40B4-BE49-F238E27FC236}">
              <a16:creationId xmlns:a16="http://schemas.microsoft.com/office/drawing/2014/main" id="{EB41DCF4-2DF8-4861-A57A-3556032939E5}"/>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61" name="【公民館】&#10;一人当たり面積グラフ枠">
          <a:extLst>
            <a:ext uri="{FF2B5EF4-FFF2-40B4-BE49-F238E27FC236}">
              <a16:creationId xmlns:a16="http://schemas.microsoft.com/office/drawing/2014/main" id="{10ED9D2B-2546-4667-84AE-C66D47B140C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68656</xdr:rowOff>
    </xdr:from>
    <xdr:to>
      <xdr:col>116</xdr:col>
      <xdr:colOff>62864</xdr:colOff>
      <xdr:row>108</xdr:row>
      <xdr:rowOff>150419</xdr:rowOff>
    </xdr:to>
    <xdr:cxnSp macro="">
      <xdr:nvCxnSpPr>
        <xdr:cNvPr id="762" name="直線コネクタ 761">
          <a:extLst>
            <a:ext uri="{FF2B5EF4-FFF2-40B4-BE49-F238E27FC236}">
              <a16:creationId xmlns:a16="http://schemas.microsoft.com/office/drawing/2014/main" id="{E3AF7C9F-9B9F-4988-BD1B-E23E223303D4}"/>
            </a:ext>
          </a:extLst>
        </xdr:cNvPr>
        <xdr:cNvCxnSpPr/>
      </xdr:nvCxnSpPr>
      <xdr:spPr>
        <a:xfrm flipV="1">
          <a:off x="22160864" y="17385106"/>
          <a:ext cx="0" cy="1281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154246</xdr:rowOff>
    </xdr:from>
    <xdr:ext cx="469744" cy="259045"/>
    <xdr:sp macro="" textlink="">
      <xdr:nvSpPr>
        <xdr:cNvPr id="763" name="【公民館】&#10;一人当たり面積最小値テキスト">
          <a:extLst>
            <a:ext uri="{FF2B5EF4-FFF2-40B4-BE49-F238E27FC236}">
              <a16:creationId xmlns:a16="http://schemas.microsoft.com/office/drawing/2014/main" id="{84F2619B-1533-44E1-B465-3947F5903097}"/>
            </a:ext>
          </a:extLst>
        </xdr:cNvPr>
        <xdr:cNvSpPr txBox="1"/>
      </xdr:nvSpPr>
      <xdr:spPr>
        <a:xfrm>
          <a:off x="22199600" y="18670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150419</xdr:rowOff>
    </xdr:from>
    <xdr:to>
      <xdr:col>116</xdr:col>
      <xdr:colOff>152400</xdr:colOff>
      <xdr:row>108</xdr:row>
      <xdr:rowOff>150419</xdr:rowOff>
    </xdr:to>
    <xdr:cxnSp macro="">
      <xdr:nvCxnSpPr>
        <xdr:cNvPr id="764" name="直線コネクタ 763">
          <a:extLst>
            <a:ext uri="{FF2B5EF4-FFF2-40B4-BE49-F238E27FC236}">
              <a16:creationId xmlns:a16="http://schemas.microsoft.com/office/drawing/2014/main" id="{6EE68DB7-A38F-498E-9092-A04643CAA4DB}"/>
            </a:ext>
          </a:extLst>
        </xdr:cNvPr>
        <xdr:cNvCxnSpPr/>
      </xdr:nvCxnSpPr>
      <xdr:spPr>
        <a:xfrm>
          <a:off x="22072600" y="18667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15333</xdr:rowOff>
    </xdr:from>
    <xdr:ext cx="534377" cy="259045"/>
    <xdr:sp macro="" textlink="">
      <xdr:nvSpPr>
        <xdr:cNvPr id="765" name="【公民館】&#10;一人当たり面積最大値テキスト">
          <a:extLst>
            <a:ext uri="{FF2B5EF4-FFF2-40B4-BE49-F238E27FC236}">
              <a16:creationId xmlns:a16="http://schemas.microsoft.com/office/drawing/2014/main" id="{AB33B307-4FF8-40FB-9384-A80980259A2F}"/>
            </a:ext>
          </a:extLst>
        </xdr:cNvPr>
        <xdr:cNvSpPr txBox="1"/>
      </xdr:nvSpPr>
      <xdr:spPr>
        <a:xfrm>
          <a:off x="22199600" y="17160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68656</xdr:rowOff>
    </xdr:from>
    <xdr:to>
      <xdr:col>116</xdr:col>
      <xdr:colOff>152400</xdr:colOff>
      <xdr:row>101</xdr:row>
      <xdr:rowOff>68656</xdr:rowOff>
    </xdr:to>
    <xdr:cxnSp macro="">
      <xdr:nvCxnSpPr>
        <xdr:cNvPr id="766" name="直線コネクタ 765">
          <a:extLst>
            <a:ext uri="{FF2B5EF4-FFF2-40B4-BE49-F238E27FC236}">
              <a16:creationId xmlns:a16="http://schemas.microsoft.com/office/drawing/2014/main" id="{C90A0DF7-8756-48EB-8BD7-EF37A03CA986}"/>
            </a:ext>
          </a:extLst>
        </xdr:cNvPr>
        <xdr:cNvCxnSpPr/>
      </xdr:nvCxnSpPr>
      <xdr:spPr>
        <a:xfrm>
          <a:off x="22072600" y="17385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1540</xdr:rowOff>
    </xdr:from>
    <xdr:ext cx="469744" cy="259045"/>
    <xdr:sp macro="" textlink="">
      <xdr:nvSpPr>
        <xdr:cNvPr id="767" name="【公民館】&#10;一人当たり面積平均値テキスト">
          <a:extLst>
            <a:ext uri="{FF2B5EF4-FFF2-40B4-BE49-F238E27FC236}">
              <a16:creationId xmlns:a16="http://schemas.microsoft.com/office/drawing/2014/main" id="{B0760664-7A72-456A-A1F2-0F918031A308}"/>
            </a:ext>
          </a:extLst>
        </xdr:cNvPr>
        <xdr:cNvSpPr txBox="1"/>
      </xdr:nvSpPr>
      <xdr:spPr>
        <a:xfrm>
          <a:off x="22199600" y="185181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23113</xdr:rowOff>
    </xdr:from>
    <xdr:to>
      <xdr:col>116</xdr:col>
      <xdr:colOff>114300</xdr:colOff>
      <xdr:row>108</xdr:row>
      <xdr:rowOff>124713</xdr:rowOff>
    </xdr:to>
    <xdr:sp macro="" textlink="">
      <xdr:nvSpPr>
        <xdr:cNvPr id="768" name="フローチャート: 判断 767">
          <a:extLst>
            <a:ext uri="{FF2B5EF4-FFF2-40B4-BE49-F238E27FC236}">
              <a16:creationId xmlns:a16="http://schemas.microsoft.com/office/drawing/2014/main" id="{2A7FC011-5DCC-4131-A124-B23E8897064D}"/>
            </a:ext>
          </a:extLst>
        </xdr:cNvPr>
        <xdr:cNvSpPr/>
      </xdr:nvSpPr>
      <xdr:spPr>
        <a:xfrm>
          <a:off x="22110700" y="18539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26009</xdr:rowOff>
    </xdr:from>
    <xdr:to>
      <xdr:col>112</xdr:col>
      <xdr:colOff>38100</xdr:colOff>
      <xdr:row>108</xdr:row>
      <xdr:rowOff>127609</xdr:rowOff>
    </xdr:to>
    <xdr:sp macro="" textlink="">
      <xdr:nvSpPr>
        <xdr:cNvPr id="769" name="フローチャート: 判断 768">
          <a:extLst>
            <a:ext uri="{FF2B5EF4-FFF2-40B4-BE49-F238E27FC236}">
              <a16:creationId xmlns:a16="http://schemas.microsoft.com/office/drawing/2014/main" id="{69979E15-047F-4D6D-9538-56A97375756D}"/>
            </a:ext>
          </a:extLst>
        </xdr:cNvPr>
        <xdr:cNvSpPr/>
      </xdr:nvSpPr>
      <xdr:spPr>
        <a:xfrm>
          <a:off x="21272500" y="18542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37897</xdr:rowOff>
    </xdr:from>
    <xdr:to>
      <xdr:col>107</xdr:col>
      <xdr:colOff>101600</xdr:colOff>
      <xdr:row>108</xdr:row>
      <xdr:rowOff>139497</xdr:rowOff>
    </xdr:to>
    <xdr:sp macro="" textlink="">
      <xdr:nvSpPr>
        <xdr:cNvPr id="770" name="フローチャート: 判断 769">
          <a:extLst>
            <a:ext uri="{FF2B5EF4-FFF2-40B4-BE49-F238E27FC236}">
              <a16:creationId xmlns:a16="http://schemas.microsoft.com/office/drawing/2014/main" id="{AC57571E-D668-4316-8938-74FC0136514E}"/>
            </a:ext>
          </a:extLst>
        </xdr:cNvPr>
        <xdr:cNvSpPr/>
      </xdr:nvSpPr>
      <xdr:spPr>
        <a:xfrm>
          <a:off x="20383500" y="18554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36830</xdr:rowOff>
    </xdr:from>
    <xdr:to>
      <xdr:col>102</xdr:col>
      <xdr:colOff>165100</xdr:colOff>
      <xdr:row>108</xdr:row>
      <xdr:rowOff>138430</xdr:rowOff>
    </xdr:to>
    <xdr:sp macro="" textlink="">
      <xdr:nvSpPr>
        <xdr:cNvPr id="771" name="フローチャート: 判断 770">
          <a:extLst>
            <a:ext uri="{FF2B5EF4-FFF2-40B4-BE49-F238E27FC236}">
              <a16:creationId xmlns:a16="http://schemas.microsoft.com/office/drawing/2014/main" id="{2E747B2D-63B7-44BF-AA94-828FC5700350}"/>
            </a:ext>
          </a:extLst>
        </xdr:cNvPr>
        <xdr:cNvSpPr/>
      </xdr:nvSpPr>
      <xdr:spPr>
        <a:xfrm>
          <a:off x="19494500" y="18553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87F5BB96-CB53-471E-AE62-85E1A3874901}"/>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A3A8773B-C55B-4469-BAE9-5B94AB2DFDF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9E69E41D-7177-4CE4-90F1-4E8FEF3E4DB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id="{DB37B53A-8FD7-4134-AC88-AB16609255EC}"/>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id="{FA4E17B6-DD34-460A-8C0C-0460176148C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7113</xdr:rowOff>
    </xdr:from>
    <xdr:to>
      <xdr:col>116</xdr:col>
      <xdr:colOff>114300</xdr:colOff>
      <xdr:row>108</xdr:row>
      <xdr:rowOff>108713</xdr:rowOff>
    </xdr:to>
    <xdr:sp macro="" textlink="">
      <xdr:nvSpPr>
        <xdr:cNvPr id="777" name="楕円 776">
          <a:extLst>
            <a:ext uri="{FF2B5EF4-FFF2-40B4-BE49-F238E27FC236}">
              <a16:creationId xmlns:a16="http://schemas.microsoft.com/office/drawing/2014/main" id="{BA0D338E-2AB0-458A-A7B6-80E0E7A7D88E}"/>
            </a:ext>
          </a:extLst>
        </xdr:cNvPr>
        <xdr:cNvSpPr/>
      </xdr:nvSpPr>
      <xdr:spPr>
        <a:xfrm>
          <a:off x="22110700" y="1852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137940</xdr:rowOff>
    </xdr:from>
    <xdr:ext cx="469744" cy="259045"/>
    <xdr:sp macro="" textlink="">
      <xdr:nvSpPr>
        <xdr:cNvPr id="778" name="【公民館】&#10;一人当たり面積該当値テキスト">
          <a:extLst>
            <a:ext uri="{FF2B5EF4-FFF2-40B4-BE49-F238E27FC236}">
              <a16:creationId xmlns:a16="http://schemas.microsoft.com/office/drawing/2014/main" id="{1A357C69-6731-4BF1-860A-3E9E66C09C4B}"/>
            </a:ext>
          </a:extLst>
        </xdr:cNvPr>
        <xdr:cNvSpPr txBox="1"/>
      </xdr:nvSpPr>
      <xdr:spPr>
        <a:xfrm>
          <a:off x="22199600" y="18311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10161</xdr:rowOff>
    </xdr:from>
    <xdr:to>
      <xdr:col>112</xdr:col>
      <xdr:colOff>38100</xdr:colOff>
      <xdr:row>108</xdr:row>
      <xdr:rowOff>111761</xdr:rowOff>
    </xdr:to>
    <xdr:sp macro="" textlink="">
      <xdr:nvSpPr>
        <xdr:cNvPr id="779" name="楕円 778">
          <a:extLst>
            <a:ext uri="{FF2B5EF4-FFF2-40B4-BE49-F238E27FC236}">
              <a16:creationId xmlns:a16="http://schemas.microsoft.com/office/drawing/2014/main" id="{4CA43F74-79F9-4F87-B03F-BB6922D9C5DE}"/>
            </a:ext>
          </a:extLst>
        </xdr:cNvPr>
        <xdr:cNvSpPr/>
      </xdr:nvSpPr>
      <xdr:spPr>
        <a:xfrm>
          <a:off x="21272500" y="1852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57913</xdr:rowOff>
    </xdr:from>
    <xdr:to>
      <xdr:col>116</xdr:col>
      <xdr:colOff>63500</xdr:colOff>
      <xdr:row>108</xdr:row>
      <xdr:rowOff>60961</xdr:rowOff>
    </xdr:to>
    <xdr:cxnSp macro="">
      <xdr:nvCxnSpPr>
        <xdr:cNvPr id="780" name="直線コネクタ 779">
          <a:extLst>
            <a:ext uri="{FF2B5EF4-FFF2-40B4-BE49-F238E27FC236}">
              <a16:creationId xmlns:a16="http://schemas.microsoft.com/office/drawing/2014/main" id="{D80A262C-4B7C-4227-A04E-6EDDE183E110}"/>
            </a:ext>
          </a:extLst>
        </xdr:cNvPr>
        <xdr:cNvCxnSpPr/>
      </xdr:nvCxnSpPr>
      <xdr:spPr>
        <a:xfrm flipV="1">
          <a:off x="21323300" y="18574513"/>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13133</xdr:rowOff>
    </xdr:from>
    <xdr:to>
      <xdr:col>107</xdr:col>
      <xdr:colOff>101600</xdr:colOff>
      <xdr:row>108</xdr:row>
      <xdr:rowOff>114733</xdr:rowOff>
    </xdr:to>
    <xdr:sp macro="" textlink="">
      <xdr:nvSpPr>
        <xdr:cNvPr id="781" name="楕円 780">
          <a:extLst>
            <a:ext uri="{FF2B5EF4-FFF2-40B4-BE49-F238E27FC236}">
              <a16:creationId xmlns:a16="http://schemas.microsoft.com/office/drawing/2014/main" id="{032978E7-078F-4382-A5A8-1498543B769D}"/>
            </a:ext>
          </a:extLst>
        </xdr:cNvPr>
        <xdr:cNvSpPr/>
      </xdr:nvSpPr>
      <xdr:spPr>
        <a:xfrm>
          <a:off x="20383500" y="1852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60961</xdr:rowOff>
    </xdr:from>
    <xdr:to>
      <xdr:col>111</xdr:col>
      <xdr:colOff>177800</xdr:colOff>
      <xdr:row>108</xdr:row>
      <xdr:rowOff>63933</xdr:rowOff>
    </xdr:to>
    <xdr:cxnSp macro="">
      <xdr:nvCxnSpPr>
        <xdr:cNvPr id="782" name="直線コネクタ 781">
          <a:extLst>
            <a:ext uri="{FF2B5EF4-FFF2-40B4-BE49-F238E27FC236}">
              <a16:creationId xmlns:a16="http://schemas.microsoft.com/office/drawing/2014/main" id="{A07FB4A5-7DA3-4217-A40A-DD58C7B3A5B2}"/>
            </a:ext>
          </a:extLst>
        </xdr:cNvPr>
        <xdr:cNvCxnSpPr/>
      </xdr:nvCxnSpPr>
      <xdr:spPr>
        <a:xfrm flipV="1">
          <a:off x="20434300" y="18577561"/>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15647</xdr:rowOff>
    </xdr:from>
    <xdr:to>
      <xdr:col>102</xdr:col>
      <xdr:colOff>165100</xdr:colOff>
      <xdr:row>108</xdr:row>
      <xdr:rowOff>117247</xdr:rowOff>
    </xdr:to>
    <xdr:sp macro="" textlink="">
      <xdr:nvSpPr>
        <xdr:cNvPr id="783" name="楕円 782">
          <a:extLst>
            <a:ext uri="{FF2B5EF4-FFF2-40B4-BE49-F238E27FC236}">
              <a16:creationId xmlns:a16="http://schemas.microsoft.com/office/drawing/2014/main" id="{44373115-6B9B-48D1-ABE1-23C8056C2A2A}"/>
            </a:ext>
          </a:extLst>
        </xdr:cNvPr>
        <xdr:cNvSpPr/>
      </xdr:nvSpPr>
      <xdr:spPr>
        <a:xfrm>
          <a:off x="19494500" y="1853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63933</xdr:rowOff>
    </xdr:from>
    <xdr:to>
      <xdr:col>107</xdr:col>
      <xdr:colOff>50800</xdr:colOff>
      <xdr:row>108</xdr:row>
      <xdr:rowOff>66447</xdr:rowOff>
    </xdr:to>
    <xdr:cxnSp macro="">
      <xdr:nvCxnSpPr>
        <xdr:cNvPr id="784" name="直線コネクタ 783">
          <a:extLst>
            <a:ext uri="{FF2B5EF4-FFF2-40B4-BE49-F238E27FC236}">
              <a16:creationId xmlns:a16="http://schemas.microsoft.com/office/drawing/2014/main" id="{7907C278-CB73-4D3E-B69A-43E8AFBC6FE8}"/>
            </a:ext>
          </a:extLst>
        </xdr:cNvPr>
        <xdr:cNvCxnSpPr/>
      </xdr:nvCxnSpPr>
      <xdr:spPr>
        <a:xfrm flipV="1">
          <a:off x="19545300" y="18580533"/>
          <a:ext cx="889000" cy="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108</xdr:row>
      <xdr:rowOff>118736</xdr:rowOff>
    </xdr:from>
    <xdr:ext cx="469744" cy="259045"/>
    <xdr:sp macro="" textlink="">
      <xdr:nvSpPr>
        <xdr:cNvPr id="785" name="n_1aveValue【公民館】&#10;一人当たり面積">
          <a:extLst>
            <a:ext uri="{FF2B5EF4-FFF2-40B4-BE49-F238E27FC236}">
              <a16:creationId xmlns:a16="http://schemas.microsoft.com/office/drawing/2014/main" id="{6D6A09CD-BD82-454B-91E0-ED9AC9C10F80}"/>
            </a:ext>
          </a:extLst>
        </xdr:cNvPr>
        <xdr:cNvSpPr txBox="1"/>
      </xdr:nvSpPr>
      <xdr:spPr>
        <a:xfrm>
          <a:off x="21075727" y="18635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130624</xdr:rowOff>
    </xdr:from>
    <xdr:ext cx="469744" cy="259045"/>
    <xdr:sp macro="" textlink="">
      <xdr:nvSpPr>
        <xdr:cNvPr id="786" name="n_2aveValue【公民館】&#10;一人当たり面積">
          <a:extLst>
            <a:ext uri="{FF2B5EF4-FFF2-40B4-BE49-F238E27FC236}">
              <a16:creationId xmlns:a16="http://schemas.microsoft.com/office/drawing/2014/main" id="{77E01A4F-FEDA-4E12-B967-4B08BC944605}"/>
            </a:ext>
          </a:extLst>
        </xdr:cNvPr>
        <xdr:cNvSpPr txBox="1"/>
      </xdr:nvSpPr>
      <xdr:spPr>
        <a:xfrm>
          <a:off x="20199427" y="18647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129557</xdr:rowOff>
    </xdr:from>
    <xdr:ext cx="469744" cy="259045"/>
    <xdr:sp macro="" textlink="">
      <xdr:nvSpPr>
        <xdr:cNvPr id="787" name="n_3aveValue【公民館】&#10;一人当たり面積">
          <a:extLst>
            <a:ext uri="{FF2B5EF4-FFF2-40B4-BE49-F238E27FC236}">
              <a16:creationId xmlns:a16="http://schemas.microsoft.com/office/drawing/2014/main" id="{4E1497DE-714C-47EA-9E55-FA7554BB7C87}"/>
            </a:ext>
          </a:extLst>
        </xdr:cNvPr>
        <xdr:cNvSpPr txBox="1"/>
      </xdr:nvSpPr>
      <xdr:spPr>
        <a:xfrm>
          <a:off x="19310427" y="186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128288</xdr:rowOff>
    </xdr:from>
    <xdr:ext cx="469744" cy="259045"/>
    <xdr:sp macro="" textlink="">
      <xdr:nvSpPr>
        <xdr:cNvPr id="788" name="n_1mainValue【公民館】&#10;一人当たり面積">
          <a:extLst>
            <a:ext uri="{FF2B5EF4-FFF2-40B4-BE49-F238E27FC236}">
              <a16:creationId xmlns:a16="http://schemas.microsoft.com/office/drawing/2014/main" id="{C2E1E9E8-4CB4-441A-80C5-766E9DEA1BB1}"/>
            </a:ext>
          </a:extLst>
        </xdr:cNvPr>
        <xdr:cNvSpPr txBox="1"/>
      </xdr:nvSpPr>
      <xdr:spPr>
        <a:xfrm>
          <a:off x="21075727" y="18301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131260</xdr:rowOff>
    </xdr:from>
    <xdr:ext cx="469744" cy="259045"/>
    <xdr:sp macro="" textlink="">
      <xdr:nvSpPr>
        <xdr:cNvPr id="789" name="n_2mainValue【公民館】&#10;一人当たり面積">
          <a:extLst>
            <a:ext uri="{FF2B5EF4-FFF2-40B4-BE49-F238E27FC236}">
              <a16:creationId xmlns:a16="http://schemas.microsoft.com/office/drawing/2014/main" id="{E1793A6B-8915-456B-84C6-2714EAC764E0}"/>
            </a:ext>
          </a:extLst>
        </xdr:cNvPr>
        <xdr:cNvSpPr txBox="1"/>
      </xdr:nvSpPr>
      <xdr:spPr>
        <a:xfrm>
          <a:off x="20199427" y="18304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133774</xdr:rowOff>
    </xdr:from>
    <xdr:ext cx="469744" cy="259045"/>
    <xdr:sp macro="" textlink="">
      <xdr:nvSpPr>
        <xdr:cNvPr id="790" name="n_3mainValue【公民館】&#10;一人当たり面積">
          <a:extLst>
            <a:ext uri="{FF2B5EF4-FFF2-40B4-BE49-F238E27FC236}">
              <a16:creationId xmlns:a16="http://schemas.microsoft.com/office/drawing/2014/main" id="{2CF4C0AF-82AD-4D82-948E-AC3080530958}"/>
            </a:ext>
          </a:extLst>
        </xdr:cNvPr>
        <xdr:cNvSpPr txBox="1"/>
      </xdr:nvSpPr>
      <xdr:spPr>
        <a:xfrm>
          <a:off x="19310427" y="18307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91" name="正方形/長方形 790">
          <a:extLst>
            <a:ext uri="{FF2B5EF4-FFF2-40B4-BE49-F238E27FC236}">
              <a16:creationId xmlns:a16="http://schemas.microsoft.com/office/drawing/2014/main" id="{7F34E8DC-D804-462D-922D-087B76B2A652}"/>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92" name="正方形/長方形 791">
          <a:extLst>
            <a:ext uri="{FF2B5EF4-FFF2-40B4-BE49-F238E27FC236}">
              <a16:creationId xmlns:a16="http://schemas.microsoft.com/office/drawing/2014/main" id="{137ECD54-4E4C-46EB-812C-7C4B09760AF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3" name="テキスト ボックス 792">
          <a:extLst>
            <a:ext uri="{FF2B5EF4-FFF2-40B4-BE49-F238E27FC236}">
              <a16:creationId xmlns:a16="http://schemas.microsoft.com/office/drawing/2014/main" id="{D42BFB23-E2D2-4D6A-B342-DBB4558B573C}"/>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ほとんどの累計において、有形固定資産減価償却率は類似団体平均を下回っているものの、橋りょう・トンネル及び公民館については、類似団体平均を上回っている。橋りょう・トンネルについては、多くが昭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代に建設され耐用年数を経過しつつあり、現在は定期的な診断や維持補修に努め長寿命化を図っている。公民館については耐用年数を経過したものがほとんどであるため、施設の集約化や他の機能の施設との複合化等の検討を進め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0B6DC9F-08AE-4275-B09D-9A84D2597C4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F81BEE0-67BA-4D52-91EF-8AAF0263650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D8DB1B4-BD1C-402B-BAB9-99C90E7A8964}"/>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0D29C3A-9E80-4B14-8AFE-5A50FE384043}"/>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6B43CDA-AEF6-4822-B669-A048254A123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8CEFDE4-FDE6-4406-A753-2A50702256B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1501EAE-2E44-4E2D-8A32-2F5A6596460C}"/>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B5F6BC09-E06B-47D2-A528-A0CB8F22DFEC}"/>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B38E722-EF26-4338-A7E9-87638901B878}"/>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C1FEA16-2EEC-4B9E-A345-272247292FE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1,919
1,917
69.55
2,718,166
2,650,559
60,956
1,364,492
3,145,889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D11E9BE-284E-412C-804B-E3D2225056F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A4C18B6-99EF-47B9-8AD0-1D8F74E41A7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37DD72A6-0ACC-4E90-8762-B425CD9B6AD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19A0FC1-0405-427E-A7E1-FDAE26CDEB9D}"/>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237FA3D-2430-4413-9D2F-FB0961A86C09}"/>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4139174-DCBB-41CB-8B35-FF3B73B041E6}"/>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9277178-2858-4BF5-B09C-A144F5C3EF3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39792B6-067F-4BF5-ABC3-FC17A34843E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D0EBD6E4-5ECE-48E2-8F90-F246CE49D4E5}"/>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D5DD56A-CEC8-493B-9DF5-948F68B7AC8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400C9F3-270F-4371-8D87-833352C50F5A}"/>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43E26B49-A9C6-4BF0-AC46-2C56E591AAF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9213ABF-C5A6-46D9-BCB9-0E402A7D6A8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A2798FEA-EA6D-4307-97A0-D7E865A836FA}"/>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8BA2520-B46E-495D-BA4C-70A29F47DDF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B11E1BA-7F57-466C-9901-B2A6C1D0E6B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4ECE2F25-96F6-4841-9429-F5B70B09DA4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753A971-AF22-44D7-8CEE-C375563F775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EDF9DEA-4CE4-43F5-91CA-AFFDD9DDA3B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1586C60D-0B95-4932-ACE1-E08616AD9D1D}"/>
            </a:ext>
          </a:extLst>
        </xdr:cNvPr>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B0CBBD68-4A93-4325-81FB-FC05E78D38A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DB25B5A6-CAE3-4C27-894C-B06FE91CE30E}"/>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9BFEE2DE-DEBC-4CDE-8C0D-1F4446ADD609}"/>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3C8EBA5A-E0DE-4309-8460-05B693286B5D}"/>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77F3ED2B-755C-403E-80E7-E0E41E561AE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AD26FBCA-4D05-46D5-99D8-45D3130720B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7F2C4286-9158-4230-BB68-87442A7DC467}"/>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BB2DA70D-B6D0-4C09-B2BA-67921A80D85F}"/>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0" name="正方形/長方形 39">
          <a:extLst>
            <a:ext uri="{FF2B5EF4-FFF2-40B4-BE49-F238E27FC236}">
              <a16:creationId xmlns:a16="http://schemas.microsoft.com/office/drawing/2014/main" id="{62295ADC-A61E-4AC0-8082-C89AC254DA3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1" name="正方形/長方形 40">
          <a:extLst>
            <a:ext uri="{FF2B5EF4-FFF2-40B4-BE49-F238E27FC236}">
              <a16:creationId xmlns:a16="http://schemas.microsoft.com/office/drawing/2014/main" id="{44DA64D1-8C2C-44CE-807D-68190C44DABF}"/>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2" name="正方形/長方形 41">
          <a:extLst>
            <a:ext uri="{FF2B5EF4-FFF2-40B4-BE49-F238E27FC236}">
              <a16:creationId xmlns:a16="http://schemas.microsoft.com/office/drawing/2014/main" id="{30F983B1-F2CA-4F5E-BAAA-ED6695D36A5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3" name="正方形/長方形 42">
          <a:extLst>
            <a:ext uri="{FF2B5EF4-FFF2-40B4-BE49-F238E27FC236}">
              <a16:creationId xmlns:a16="http://schemas.microsoft.com/office/drawing/2014/main" id="{EBF9046E-8BA7-45AC-97CC-28AED2452D0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4" name="正方形/長方形 43">
          <a:extLst>
            <a:ext uri="{FF2B5EF4-FFF2-40B4-BE49-F238E27FC236}">
              <a16:creationId xmlns:a16="http://schemas.microsoft.com/office/drawing/2014/main" id="{470E98E3-776B-4EB9-8206-B364886E9143}"/>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5" name="正方形/長方形 44">
          <a:extLst>
            <a:ext uri="{FF2B5EF4-FFF2-40B4-BE49-F238E27FC236}">
              <a16:creationId xmlns:a16="http://schemas.microsoft.com/office/drawing/2014/main" id="{04304D35-41B7-4AA3-BF90-0B9770060079}"/>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6" name="正方形/長方形 45">
          <a:extLst>
            <a:ext uri="{FF2B5EF4-FFF2-40B4-BE49-F238E27FC236}">
              <a16:creationId xmlns:a16="http://schemas.microsoft.com/office/drawing/2014/main" id="{3E4AA269-45A3-4012-8AED-5C15E7836959}"/>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7" name="正方形/長方形 46">
          <a:extLst>
            <a:ext uri="{FF2B5EF4-FFF2-40B4-BE49-F238E27FC236}">
              <a16:creationId xmlns:a16="http://schemas.microsoft.com/office/drawing/2014/main" id="{804BDC87-9480-466D-BF70-1920651D516A}"/>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8" name="正方形/長方形 47">
          <a:extLst>
            <a:ext uri="{FF2B5EF4-FFF2-40B4-BE49-F238E27FC236}">
              <a16:creationId xmlns:a16="http://schemas.microsoft.com/office/drawing/2014/main" id="{736F6652-F99F-4C2B-A39F-662B2666C7C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49" name="正方形/長方形 48">
          <a:extLst>
            <a:ext uri="{FF2B5EF4-FFF2-40B4-BE49-F238E27FC236}">
              <a16:creationId xmlns:a16="http://schemas.microsoft.com/office/drawing/2014/main" id="{EBAE6969-7E11-48BF-BAE0-6E29DDAB97C8}"/>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0" name="正方形/長方形 49">
          <a:extLst>
            <a:ext uri="{FF2B5EF4-FFF2-40B4-BE49-F238E27FC236}">
              <a16:creationId xmlns:a16="http://schemas.microsoft.com/office/drawing/2014/main" id="{A9717BD3-C75A-420B-AC5B-25CC4842E334}"/>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1" name="正方形/長方形 50">
          <a:extLst>
            <a:ext uri="{FF2B5EF4-FFF2-40B4-BE49-F238E27FC236}">
              <a16:creationId xmlns:a16="http://schemas.microsoft.com/office/drawing/2014/main" id="{559A0097-764C-47F6-A229-716789872A8C}"/>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2" name="正方形/長方形 51">
          <a:extLst>
            <a:ext uri="{FF2B5EF4-FFF2-40B4-BE49-F238E27FC236}">
              <a16:creationId xmlns:a16="http://schemas.microsoft.com/office/drawing/2014/main" id="{7D5B0B41-7FC0-4477-B969-C75544F75739}"/>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3" name="正方形/長方形 52">
          <a:extLst>
            <a:ext uri="{FF2B5EF4-FFF2-40B4-BE49-F238E27FC236}">
              <a16:creationId xmlns:a16="http://schemas.microsoft.com/office/drawing/2014/main" id="{B4A2215E-7200-46DB-98E9-6AE5AE01BE2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4" name="正方形/長方形 53">
          <a:extLst>
            <a:ext uri="{FF2B5EF4-FFF2-40B4-BE49-F238E27FC236}">
              <a16:creationId xmlns:a16="http://schemas.microsoft.com/office/drawing/2014/main" id="{15515682-B72F-4BA9-BD41-0A724B8C1DF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5" name="正方形/長方形 54">
          <a:extLst>
            <a:ext uri="{FF2B5EF4-FFF2-40B4-BE49-F238E27FC236}">
              <a16:creationId xmlns:a16="http://schemas.microsoft.com/office/drawing/2014/main" id="{C5520986-8BBE-4D10-8E0B-0516DBF3DB07}"/>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6" name="正方形/長方形 55">
          <a:extLst>
            <a:ext uri="{FF2B5EF4-FFF2-40B4-BE49-F238E27FC236}">
              <a16:creationId xmlns:a16="http://schemas.microsoft.com/office/drawing/2014/main" id="{561AC646-45B2-448D-9EA7-8B52BBA14A6C}"/>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7" name="正方形/長方形 56">
          <a:extLst>
            <a:ext uri="{FF2B5EF4-FFF2-40B4-BE49-F238E27FC236}">
              <a16:creationId xmlns:a16="http://schemas.microsoft.com/office/drawing/2014/main" id="{CEFD8064-860D-4A24-9CC7-0EF094301B0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8" name="正方形/長方形 57">
          <a:extLst>
            <a:ext uri="{FF2B5EF4-FFF2-40B4-BE49-F238E27FC236}">
              <a16:creationId xmlns:a16="http://schemas.microsoft.com/office/drawing/2014/main" id="{D7391FC0-79AB-4F99-B528-681E7457BAD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59" name="正方形/長方形 58">
          <a:extLst>
            <a:ext uri="{FF2B5EF4-FFF2-40B4-BE49-F238E27FC236}">
              <a16:creationId xmlns:a16="http://schemas.microsoft.com/office/drawing/2014/main" id="{D9998028-BECD-4FB0-B0AA-C70822BE31A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0" name="正方形/長方形 59">
          <a:extLst>
            <a:ext uri="{FF2B5EF4-FFF2-40B4-BE49-F238E27FC236}">
              <a16:creationId xmlns:a16="http://schemas.microsoft.com/office/drawing/2014/main" id="{A4139585-815F-4348-9C85-F1722FFF3B0C}"/>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1" name="正方形/長方形 60">
          <a:extLst>
            <a:ext uri="{FF2B5EF4-FFF2-40B4-BE49-F238E27FC236}">
              <a16:creationId xmlns:a16="http://schemas.microsoft.com/office/drawing/2014/main" id="{12DBD9B4-2938-49C3-A127-3EDCEEBBC8C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2" name="正方形/長方形 61">
          <a:extLst>
            <a:ext uri="{FF2B5EF4-FFF2-40B4-BE49-F238E27FC236}">
              <a16:creationId xmlns:a16="http://schemas.microsoft.com/office/drawing/2014/main" id="{8DB93CEB-ADA3-4440-AE35-C093F5EEF96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3" name="正方形/長方形 62">
          <a:extLst>
            <a:ext uri="{FF2B5EF4-FFF2-40B4-BE49-F238E27FC236}">
              <a16:creationId xmlns:a16="http://schemas.microsoft.com/office/drawing/2014/main" id="{B05B65D8-BE7D-43E0-9063-51A77951FE56}"/>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4" name="正方形/長方形 63">
          <a:extLst>
            <a:ext uri="{FF2B5EF4-FFF2-40B4-BE49-F238E27FC236}">
              <a16:creationId xmlns:a16="http://schemas.microsoft.com/office/drawing/2014/main" id="{946C0C18-E920-4E63-AE65-7ED36806FBF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5" name="正方形/長方形 64">
          <a:extLst>
            <a:ext uri="{FF2B5EF4-FFF2-40B4-BE49-F238E27FC236}">
              <a16:creationId xmlns:a16="http://schemas.microsoft.com/office/drawing/2014/main" id="{CB2CA1B9-B2E6-4A07-BBBB-DC5ED8481A6F}"/>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6" name="正方形/長方形 65">
          <a:extLst>
            <a:ext uri="{FF2B5EF4-FFF2-40B4-BE49-F238E27FC236}">
              <a16:creationId xmlns:a16="http://schemas.microsoft.com/office/drawing/2014/main" id="{F7B7C8CE-AF3D-473C-B6FF-8CF399014A96}"/>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7" name="正方形/長方形 66">
          <a:extLst>
            <a:ext uri="{FF2B5EF4-FFF2-40B4-BE49-F238E27FC236}">
              <a16:creationId xmlns:a16="http://schemas.microsoft.com/office/drawing/2014/main" id="{796BFDFD-76FC-4632-9FFC-2A08AF2C853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8" name="正方形/長方形 67">
          <a:extLst>
            <a:ext uri="{FF2B5EF4-FFF2-40B4-BE49-F238E27FC236}">
              <a16:creationId xmlns:a16="http://schemas.microsoft.com/office/drawing/2014/main" id="{03DEBA1A-C28C-49FD-8ADE-CE7B9BAF222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69" name="正方形/長方形 68">
          <a:extLst>
            <a:ext uri="{FF2B5EF4-FFF2-40B4-BE49-F238E27FC236}">
              <a16:creationId xmlns:a16="http://schemas.microsoft.com/office/drawing/2014/main" id="{6386F8CB-76EA-4A39-89BA-3A36FE6717F8}"/>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0" name="正方形/長方形 69">
          <a:extLst>
            <a:ext uri="{FF2B5EF4-FFF2-40B4-BE49-F238E27FC236}">
              <a16:creationId xmlns:a16="http://schemas.microsoft.com/office/drawing/2014/main" id="{B92F713D-BFA4-4D14-B221-4C9A5B699F29}"/>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1" name="正方形/長方形 70">
          <a:extLst>
            <a:ext uri="{FF2B5EF4-FFF2-40B4-BE49-F238E27FC236}">
              <a16:creationId xmlns:a16="http://schemas.microsoft.com/office/drawing/2014/main" id="{18E83989-1C16-405E-B5E4-8C07A0B3EB5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72" name="テキスト ボックス 71">
          <a:extLst>
            <a:ext uri="{FF2B5EF4-FFF2-40B4-BE49-F238E27FC236}">
              <a16:creationId xmlns:a16="http://schemas.microsoft.com/office/drawing/2014/main" id="{D5A49F1C-897E-4B4C-8268-58F5B2C44EB3}"/>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73" name="直線コネクタ 72">
          <a:extLst>
            <a:ext uri="{FF2B5EF4-FFF2-40B4-BE49-F238E27FC236}">
              <a16:creationId xmlns:a16="http://schemas.microsoft.com/office/drawing/2014/main" id="{B6CC349B-6683-401C-A916-EECF88CBBEB1}"/>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74" name="テキスト ボックス 73">
          <a:extLst>
            <a:ext uri="{FF2B5EF4-FFF2-40B4-BE49-F238E27FC236}">
              <a16:creationId xmlns:a16="http://schemas.microsoft.com/office/drawing/2014/main" id="{78A45B49-3261-4E01-AFD0-3C7AC1A9E073}"/>
            </a:ext>
          </a:extLst>
        </xdr:cNvPr>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75" name="直線コネクタ 74">
          <a:extLst>
            <a:ext uri="{FF2B5EF4-FFF2-40B4-BE49-F238E27FC236}">
              <a16:creationId xmlns:a16="http://schemas.microsoft.com/office/drawing/2014/main" id="{5FD6AB1E-714D-46B4-91CD-D52321A72587}"/>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76" name="テキスト ボックス 75">
          <a:extLst>
            <a:ext uri="{FF2B5EF4-FFF2-40B4-BE49-F238E27FC236}">
              <a16:creationId xmlns:a16="http://schemas.microsoft.com/office/drawing/2014/main" id="{568BEB79-8229-4209-BB2D-73220046293C}"/>
            </a:ext>
          </a:extLst>
        </xdr:cNvPr>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77" name="直線コネクタ 76">
          <a:extLst>
            <a:ext uri="{FF2B5EF4-FFF2-40B4-BE49-F238E27FC236}">
              <a16:creationId xmlns:a16="http://schemas.microsoft.com/office/drawing/2014/main" id="{A779345E-E3C5-4841-B512-37C2F8CEA7A7}"/>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78" name="テキスト ボックス 77">
          <a:extLst>
            <a:ext uri="{FF2B5EF4-FFF2-40B4-BE49-F238E27FC236}">
              <a16:creationId xmlns:a16="http://schemas.microsoft.com/office/drawing/2014/main" id="{9C958575-FBD6-4534-8AA0-2D8203BDDE5F}"/>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79" name="直線コネクタ 78">
          <a:extLst>
            <a:ext uri="{FF2B5EF4-FFF2-40B4-BE49-F238E27FC236}">
              <a16:creationId xmlns:a16="http://schemas.microsoft.com/office/drawing/2014/main" id="{7F282364-240E-4A20-A0A1-87B44826608F}"/>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80" name="テキスト ボックス 79">
          <a:extLst>
            <a:ext uri="{FF2B5EF4-FFF2-40B4-BE49-F238E27FC236}">
              <a16:creationId xmlns:a16="http://schemas.microsoft.com/office/drawing/2014/main" id="{553EAC22-ABA3-442E-AFB4-18D5BA3EDEC9}"/>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81" name="直線コネクタ 80">
          <a:extLst>
            <a:ext uri="{FF2B5EF4-FFF2-40B4-BE49-F238E27FC236}">
              <a16:creationId xmlns:a16="http://schemas.microsoft.com/office/drawing/2014/main" id="{4C377333-7065-4F14-ABD3-E8372A9D565C}"/>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82" name="テキスト ボックス 81">
          <a:extLst>
            <a:ext uri="{FF2B5EF4-FFF2-40B4-BE49-F238E27FC236}">
              <a16:creationId xmlns:a16="http://schemas.microsoft.com/office/drawing/2014/main" id="{FFAFF584-7E65-4E44-BF18-6EB4112DE008}"/>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83" name="直線コネクタ 82">
          <a:extLst>
            <a:ext uri="{FF2B5EF4-FFF2-40B4-BE49-F238E27FC236}">
              <a16:creationId xmlns:a16="http://schemas.microsoft.com/office/drawing/2014/main" id="{6A0B0E70-8D33-4B0D-8DB3-47037387A9A9}"/>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84" name="テキスト ボックス 83">
          <a:extLst>
            <a:ext uri="{FF2B5EF4-FFF2-40B4-BE49-F238E27FC236}">
              <a16:creationId xmlns:a16="http://schemas.microsoft.com/office/drawing/2014/main" id="{432E3083-D048-4083-9DE3-2BAD4C399757}"/>
            </a:ext>
          </a:extLst>
        </xdr:cNvPr>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85" name="直線コネクタ 84">
          <a:extLst>
            <a:ext uri="{FF2B5EF4-FFF2-40B4-BE49-F238E27FC236}">
              <a16:creationId xmlns:a16="http://schemas.microsoft.com/office/drawing/2014/main" id="{5D9B628E-16E8-4E19-9225-4521BB58EDFB}"/>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86" name="テキスト ボックス 85">
          <a:extLst>
            <a:ext uri="{FF2B5EF4-FFF2-40B4-BE49-F238E27FC236}">
              <a16:creationId xmlns:a16="http://schemas.microsoft.com/office/drawing/2014/main" id="{1E9A5D92-4084-4F88-8531-F30805B7EA8F}"/>
            </a:ext>
          </a:extLst>
        </xdr:cNvPr>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87" name="【福祉施設】&#10;有形固定資産減価償却率グラフ枠">
          <a:extLst>
            <a:ext uri="{FF2B5EF4-FFF2-40B4-BE49-F238E27FC236}">
              <a16:creationId xmlns:a16="http://schemas.microsoft.com/office/drawing/2014/main" id="{7F741D2B-712A-4F46-8BCC-4BB400A6128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87</xdr:row>
      <xdr:rowOff>17145</xdr:rowOff>
    </xdr:to>
    <xdr:cxnSp macro="">
      <xdr:nvCxnSpPr>
        <xdr:cNvPr id="88" name="直線コネクタ 87">
          <a:extLst>
            <a:ext uri="{FF2B5EF4-FFF2-40B4-BE49-F238E27FC236}">
              <a16:creationId xmlns:a16="http://schemas.microsoft.com/office/drawing/2014/main" id="{B439A03E-3042-4FBC-9F15-323DDA32A7D0}"/>
            </a:ext>
          </a:extLst>
        </xdr:cNvPr>
        <xdr:cNvCxnSpPr/>
      </xdr:nvCxnSpPr>
      <xdr:spPr>
        <a:xfrm flipV="1">
          <a:off x="4634865" y="13335000"/>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20972</xdr:rowOff>
    </xdr:from>
    <xdr:ext cx="405111" cy="259045"/>
    <xdr:sp macro="" textlink="">
      <xdr:nvSpPr>
        <xdr:cNvPr id="89" name="【福祉施設】&#10;有形固定資産減価償却率最小値テキスト">
          <a:extLst>
            <a:ext uri="{FF2B5EF4-FFF2-40B4-BE49-F238E27FC236}">
              <a16:creationId xmlns:a16="http://schemas.microsoft.com/office/drawing/2014/main" id="{FCFA61D6-BC78-4D77-9F26-B8D9A0A74AD2}"/>
            </a:ext>
          </a:extLst>
        </xdr:cNvPr>
        <xdr:cNvSpPr txBox="1"/>
      </xdr:nvSpPr>
      <xdr:spPr>
        <a:xfrm>
          <a:off x="4673600" y="1493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87</xdr:row>
      <xdr:rowOff>17145</xdr:rowOff>
    </xdr:from>
    <xdr:to>
      <xdr:col>24</xdr:col>
      <xdr:colOff>152400</xdr:colOff>
      <xdr:row>87</xdr:row>
      <xdr:rowOff>17145</xdr:rowOff>
    </xdr:to>
    <xdr:cxnSp macro="">
      <xdr:nvCxnSpPr>
        <xdr:cNvPr id="90" name="直線コネクタ 89">
          <a:extLst>
            <a:ext uri="{FF2B5EF4-FFF2-40B4-BE49-F238E27FC236}">
              <a16:creationId xmlns:a16="http://schemas.microsoft.com/office/drawing/2014/main" id="{47473C33-08BB-4644-9A8A-A20DE10BF5EB}"/>
            </a:ext>
          </a:extLst>
        </xdr:cNvPr>
        <xdr:cNvCxnSpPr/>
      </xdr:nvCxnSpPr>
      <xdr:spPr>
        <a:xfrm>
          <a:off x="4546600" y="14933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91" name="【福祉施設】&#10;有形固定資産減価償却率最大値テキスト">
          <a:extLst>
            <a:ext uri="{FF2B5EF4-FFF2-40B4-BE49-F238E27FC236}">
              <a16:creationId xmlns:a16="http://schemas.microsoft.com/office/drawing/2014/main" id="{5AB10991-E081-43FC-B0C0-7F07F3B1DC12}"/>
            </a:ext>
          </a:extLst>
        </xdr:cNvPr>
        <xdr:cNvSpPr txBox="1"/>
      </xdr:nvSpPr>
      <xdr:spPr>
        <a:xfrm>
          <a:off x="4673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92" name="直線コネクタ 91">
          <a:extLst>
            <a:ext uri="{FF2B5EF4-FFF2-40B4-BE49-F238E27FC236}">
              <a16:creationId xmlns:a16="http://schemas.microsoft.com/office/drawing/2014/main" id="{C357D2C6-3B25-467D-AE21-C1AF68EE2CED}"/>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36213</xdr:rowOff>
    </xdr:from>
    <xdr:ext cx="405111" cy="259045"/>
    <xdr:sp macro="" textlink="">
      <xdr:nvSpPr>
        <xdr:cNvPr id="93" name="【福祉施設】&#10;有形固定資産減価償却率平均値テキスト">
          <a:extLst>
            <a:ext uri="{FF2B5EF4-FFF2-40B4-BE49-F238E27FC236}">
              <a16:creationId xmlns:a16="http://schemas.microsoft.com/office/drawing/2014/main" id="{30E4573A-8EDC-4C83-89C5-54638975C92B}"/>
            </a:ext>
          </a:extLst>
        </xdr:cNvPr>
        <xdr:cNvSpPr txBox="1"/>
      </xdr:nvSpPr>
      <xdr:spPr>
        <a:xfrm>
          <a:off x="4673600" y="142665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57786</xdr:rowOff>
    </xdr:from>
    <xdr:to>
      <xdr:col>24</xdr:col>
      <xdr:colOff>114300</xdr:colOff>
      <xdr:row>83</xdr:row>
      <xdr:rowOff>159386</xdr:rowOff>
    </xdr:to>
    <xdr:sp macro="" textlink="">
      <xdr:nvSpPr>
        <xdr:cNvPr id="94" name="フローチャート: 判断 93">
          <a:extLst>
            <a:ext uri="{FF2B5EF4-FFF2-40B4-BE49-F238E27FC236}">
              <a16:creationId xmlns:a16="http://schemas.microsoft.com/office/drawing/2014/main" id="{6A638B0C-E350-46D4-965E-F3E574B7625E}"/>
            </a:ext>
          </a:extLst>
        </xdr:cNvPr>
        <xdr:cNvSpPr/>
      </xdr:nvSpPr>
      <xdr:spPr>
        <a:xfrm>
          <a:off x="4584700" y="14288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71120</xdr:rowOff>
    </xdr:from>
    <xdr:to>
      <xdr:col>20</xdr:col>
      <xdr:colOff>38100</xdr:colOff>
      <xdr:row>84</xdr:row>
      <xdr:rowOff>1270</xdr:rowOff>
    </xdr:to>
    <xdr:sp macro="" textlink="">
      <xdr:nvSpPr>
        <xdr:cNvPr id="95" name="フローチャート: 判断 94">
          <a:extLst>
            <a:ext uri="{FF2B5EF4-FFF2-40B4-BE49-F238E27FC236}">
              <a16:creationId xmlns:a16="http://schemas.microsoft.com/office/drawing/2014/main" id="{470C5F58-E3B4-486F-A391-06FD4C8427D2}"/>
            </a:ext>
          </a:extLst>
        </xdr:cNvPr>
        <xdr:cNvSpPr/>
      </xdr:nvSpPr>
      <xdr:spPr>
        <a:xfrm>
          <a:off x="3746500" y="1430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82</xdr:row>
      <xdr:rowOff>17797</xdr:rowOff>
    </xdr:from>
    <xdr:ext cx="405111" cy="259045"/>
    <xdr:sp macro="" textlink="">
      <xdr:nvSpPr>
        <xdr:cNvPr id="96" name="n_1aveValue【福祉施設】&#10;有形固定資産減価償却率">
          <a:extLst>
            <a:ext uri="{FF2B5EF4-FFF2-40B4-BE49-F238E27FC236}">
              <a16:creationId xmlns:a16="http://schemas.microsoft.com/office/drawing/2014/main" id="{B4793DFB-B0C7-4B98-8EF7-9F58DBB6F606}"/>
            </a:ext>
          </a:extLst>
        </xdr:cNvPr>
        <xdr:cNvSpPr txBox="1"/>
      </xdr:nvSpPr>
      <xdr:spPr>
        <a:xfrm>
          <a:off x="3582044" y="14076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83</xdr:row>
      <xdr:rowOff>95886</xdr:rowOff>
    </xdr:from>
    <xdr:to>
      <xdr:col>15</xdr:col>
      <xdr:colOff>101600</xdr:colOff>
      <xdr:row>84</xdr:row>
      <xdr:rowOff>26036</xdr:rowOff>
    </xdr:to>
    <xdr:sp macro="" textlink="">
      <xdr:nvSpPr>
        <xdr:cNvPr id="97" name="フローチャート: 判断 96">
          <a:extLst>
            <a:ext uri="{FF2B5EF4-FFF2-40B4-BE49-F238E27FC236}">
              <a16:creationId xmlns:a16="http://schemas.microsoft.com/office/drawing/2014/main" id="{D3B6482F-BDC8-432F-9CD3-11615B5C70F2}"/>
            </a:ext>
          </a:extLst>
        </xdr:cNvPr>
        <xdr:cNvSpPr/>
      </xdr:nvSpPr>
      <xdr:spPr>
        <a:xfrm>
          <a:off x="2857500" y="14326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38744</xdr:colOff>
      <xdr:row>82</xdr:row>
      <xdr:rowOff>42563</xdr:rowOff>
    </xdr:from>
    <xdr:ext cx="405111" cy="259045"/>
    <xdr:sp macro="" textlink="">
      <xdr:nvSpPr>
        <xdr:cNvPr id="98" name="n_2aveValue【福祉施設】&#10;有形固定資産減価償却率">
          <a:extLst>
            <a:ext uri="{FF2B5EF4-FFF2-40B4-BE49-F238E27FC236}">
              <a16:creationId xmlns:a16="http://schemas.microsoft.com/office/drawing/2014/main" id="{D6F70A32-50F8-4FD5-8C96-3FCB4B7CC8C2}"/>
            </a:ext>
          </a:extLst>
        </xdr:cNvPr>
        <xdr:cNvSpPr txBox="1"/>
      </xdr:nvSpPr>
      <xdr:spPr>
        <a:xfrm>
          <a:off x="2705744" y="14101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83</xdr:row>
      <xdr:rowOff>111125</xdr:rowOff>
    </xdr:from>
    <xdr:to>
      <xdr:col>10</xdr:col>
      <xdr:colOff>165100</xdr:colOff>
      <xdr:row>84</xdr:row>
      <xdr:rowOff>41275</xdr:rowOff>
    </xdr:to>
    <xdr:sp macro="" textlink="">
      <xdr:nvSpPr>
        <xdr:cNvPr id="99" name="フローチャート: 判断 98">
          <a:extLst>
            <a:ext uri="{FF2B5EF4-FFF2-40B4-BE49-F238E27FC236}">
              <a16:creationId xmlns:a16="http://schemas.microsoft.com/office/drawing/2014/main" id="{EF7CA3D5-FE2E-45B8-BDB1-E80BC160E5B6}"/>
            </a:ext>
          </a:extLst>
        </xdr:cNvPr>
        <xdr:cNvSpPr/>
      </xdr:nvSpPr>
      <xdr:spPr>
        <a:xfrm>
          <a:off x="1968500" y="1434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82</xdr:row>
      <xdr:rowOff>57802</xdr:rowOff>
    </xdr:from>
    <xdr:ext cx="405111" cy="259045"/>
    <xdr:sp macro="" textlink="">
      <xdr:nvSpPr>
        <xdr:cNvPr id="100" name="n_3aveValue【福祉施設】&#10;有形固定資産減価償却率">
          <a:extLst>
            <a:ext uri="{FF2B5EF4-FFF2-40B4-BE49-F238E27FC236}">
              <a16:creationId xmlns:a16="http://schemas.microsoft.com/office/drawing/2014/main" id="{AC3DAD76-4226-40DA-8862-091BF870A451}"/>
            </a:ext>
          </a:extLst>
        </xdr:cNvPr>
        <xdr:cNvSpPr txBox="1"/>
      </xdr:nvSpPr>
      <xdr:spPr>
        <a:xfrm>
          <a:off x="1816744" y="14116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88</xdr:row>
      <xdr:rowOff>149877</xdr:rowOff>
    </xdr:from>
    <xdr:ext cx="762000" cy="259045"/>
    <xdr:sp macro="" textlink="">
      <xdr:nvSpPr>
        <xdr:cNvPr id="101" name="テキスト ボックス 100">
          <a:extLst>
            <a:ext uri="{FF2B5EF4-FFF2-40B4-BE49-F238E27FC236}">
              <a16:creationId xmlns:a16="http://schemas.microsoft.com/office/drawing/2014/main" id="{02EFCB8B-0C5D-4486-9024-709434E03E05}"/>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02" name="テキスト ボックス 101">
          <a:extLst>
            <a:ext uri="{FF2B5EF4-FFF2-40B4-BE49-F238E27FC236}">
              <a16:creationId xmlns:a16="http://schemas.microsoft.com/office/drawing/2014/main" id="{CC07BCBF-5258-4AE3-82EC-B2A45F0370CD}"/>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03" name="テキスト ボックス 102">
          <a:extLst>
            <a:ext uri="{FF2B5EF4-FFF2-40B4-BE49-F238E27FC236}">
              <a16:creationId xmlns:a16="http://schemas.microsoft.com/office/drawing/2014/main" id="{EE8B66D4-D619-47A1-A290-B76B0D45B734}"/>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104" name="テキスト ボックス 103">
          <a:extLst>
            <a:ext uri="{FF2B5EF4-FFF2-40B4-BE49-F238E27FC236}">
              <a16:creationId xmlns:a16="http://schemas.microsoft.com/office/drawing/2014/main" id="{F2DD5DB3-3962-4E17-BE4C-F11CB88F8BF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105" name="テキスト ボックス 104">
          <a:extLst>
            <a:ext uri="{FF2B5EF4-FFF2-40B4-BE49-F238E27FC236}">
              <a16:creationId xmlns:a16="http://schemas.microsoft.com/office/drawing/2014/main" id="{130F7994-FFB0-4381-9491-3544E1C7BC6F}"/>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83</xdr:row>
      <xdr:rowOff>133986</xdr:rowOff>
    </xdr:from>
    <xdr:to>
      <xdr:col>10</xdr:col>
      <xdr:colOff>165100</xdr:colOff>
      <xdr:row>84</xdr:row>
      <xdr:rowOff>64136</xdr:rowOff>
    </xdr:to>
    <xdr:sp macro="" textlink="">
      <xdr:nvSpPr>
        <xdr:cNvPr id="106" name="楕円 105">
          <a:extLst>
            <a:ext uri="{FF2B5EF4-FFF2-40B4-BE49-F238E27FC236}">
              <a16:creationId xmlns:a16="http://schemas.microsoft.com/office/drawing/2014/main" id="{D9C8350F-E069-418F-B99F-A2672F8FF55A}"/>
            </a:ext>
          </a:extLst>
        </xdr:cNvPr>
        <xdr:cNvSpPr/>
      </xdr:nvSpPr>
      <xdr:spPr>
        <a:xfrm>
          <a:off x="1968500" y="1436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102244</xdr:colOff>
      <xdr:row>84</xdr:row>
      <xdr:rowOff>55263</xdr:rowOff>
    </xdr:from>
    <xdr:ext cx="405111" cy="259045"/>
    <xdr:sp macro="" textlink="">
      <xdr:nvSpPr>
        <xdr:cNvPr id="107" name="n_3mainValue【福祉施設】&#10;有形固定資産減価償却率">
          <a:extLst>
            <a:ext uri="{FF2B5EF4-FFF2-40B4-BE49-F238E27FC236}">
              <a16:creationId xmlns:a16="http://schemas.microsoft.com/office/drawing/2014/main" id="{7449DF50-D9D7-4AF8-B8DE-81758FAF0341}"/>
            </a:ext>
          </a:extLst>
        </xdr:cNvPr>
        <xdr:cNvSpPr txBox="1"/>
      </xdr:nvSpPr>
      <xdr:spPr>
        <a:xfrm>
          <a:off x="1816744" y="14457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108" name="正方形/長方形 107">
          <a:extLst>
            <a:ext uri="{FF2B5EF4-FFF2-40B4-BE49-F238E27FC236}">
              <a16:creationId xmlns:a16="http://schemas.microsoft.com/office/drawing/2014/main" id="{BBE126BC-3230-4F01-92B6-4969911BC8E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109" name="正方形/長方形 108">
          <a:extLst>
            <a:ext uri="{FF2B5EF4-FFF2-40B4-BE49-F238E27FC236}">
              <a16:creationId xmlns:a16="http://schemas.microsoft.com/office/drawing/2014/main" id="{693E23DE-0106-4288-90BB-5947BE67665F}"/>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110" name="正方形/長方形 109">
          <a:extLst>
            <a:ext uri="{FF2B5EF4-FFF2-40B4-BE49-F238E27FC236}">
              <a16:creationId xmlns:a16="http://schemas.microsoft.com/office/drawing/2014/main" id="{B6F1CFB1-9ABD-4849-858A-19FBFD88190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111" name="正方形/長方形 110">
          <a:extLst>
            <a:ext uri="{FF2B5EF4-FFF2-40B4-BE49-F238E27FC236}">
              <a16:creationId xmlns:a16="http://schemas.microsoft.com/office/drawing/2014/main" id="{3D50F4BE-FF72-4D81-BCE1-C19931A45BD7}"/>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112" name="正方形/長方形 111">
          <a:extLst>
            <a:ext uri="{FF2B5EF4-FFF2-40B4-BE49-F238E27FC236}">
              <a16:creationId xmlns:a16="http://schemas.microsoft.com/office/drawing/2014/main" id="{E926ACAD-16B5-4692-A286-8DD6308C4B0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113" name="正方形/長方形 112">
          <a:extLst>
            <a:ext uri="{FF2B5EF4-FFF2-40B4-BE49-F238E27FC236}">
              <a16:creationId xmlns:a16="http://schemas.microsoft.com/office/drawing/2014/main" id="{73D97DCE-0C9C-493D-8CF1-53B47A8429D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114" name="正方形/長方形 113">
          <a:extLst>
            <a:ext uri="{FF2B5EF4-FFF2-40B4-BE49-F238E27FC236}">
              <a16:creationId xmlns:a16="http://schemas.microsoft.com/office/drawing/2014/main" id="{26833103-0D5A-4FDF-AA8E-F5607ADAD412}"/>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115" name="正方形/長方形 114">
          <a:extLst>
            <a:ext uri="{FF2B5EF4-FFF2-40B4-BE49-F238E27FC236}">
              <a16:creationId xmlns:a16="http://schemas.microsoft.com/office/drawing/2014/main" id="{D645FFB3-AC31-458F-88F5-B41213D6E8EF}"/>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116" name="テキスト ボックス 115">
          <a:extLst>
            <a:ext uri="{FF2B5EF4-FFF2-40B4-BE49-F238E27FC236}">
              <a16:creationId xmlns:a16="http://schemas.microsoft.com/office/drawing/2014/main" id="{A68BDA84-7FC8-4E30-A5F2-46C0D4A564E5}"/>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117" name="直線コネクタ 116">
          <a:extLst>
            <a:ext uri="{FF2B5EF4-FFF2-40B4-BE49-F238E27FC236}">
              <a16:creationId xmlns:a16="http://schemas.microsoft.com/office/drawing/2014/main" id="{835E0248-66E3-4336-A258-93912E150FE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118" name="直線コネクタ 117">
          <a:extLst>
            <a:ext uri="{FF2B5EF4-FFF2-40B4-BE49-F238E27FC236}">
              <a16:creationId xmlns:a16="http://schemas.microsoft.com/office/drawing/2014/main" id="{565C39E7-43AF-42EC-BA97-C5B1318FD30A}"/>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119" name="テキスト ボックス 118">
          <a:extLst>
            <a:ext uri="{FF2B5EF4-FFF2-40B4-BE49-F238E27FC236}">
              <a16:creationId xmlns:a16="http://schemas.microsoft.com/office/drawing/2014/main" id="{612DB094-C73F-4E75-82DC-CCA4C10D204E}"/>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120" name="直線コネクタ 119">
          <a:extLst>
            <a:ext uri="{FF2B5EF4-FFF2-40B4-BE49-F238E27FC236}">
              <a16:creationId xmlns:a16="http://schemas.microsoft.com/office/drawing/2014/main" id="{CFA72E09-8D2E-4B5D-9433-4D4B8858CBA1}"/>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121" name="テキスト ボックス 120">
          <a:extLst>
            <a:ext uri="{FF2B5EF4-FFF2-40B4-BE49-F238E27FC236}">
              <a16:creationId xmlns:a16="http://schemas.microsoft.com/office/drawing/2014/main" id="{4511DCEF-5D63-4544-82B8-EEA14BEF9749}"/>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122" name="直線コネクタ 121">
          <a:extLst>
            <a:ext uri="{FF2B5EF4-FFF2-40B4-BE49-F238E27FC236}">
              <a16:creationId xmlns:a16="http://schemas.microsoft.com/office/drawing/2014/main" id="{47F9F8CD-8DB3-4533-B63F-107B53EDD79C}"/>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123" name="テキスト ボックス 122">
          <a:extLst>
            <a:ext uri="{FF2B5EF4-FFF2-40B4-BE49-F238E27FC236}">
              <a16:creationId xmlns:a16="http://schemas.microsoft.com/office/drawing/2014/main" id="{FF0BF8EF-AD00-4639-B80C-07EB220D9F16}"/>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124" name="直線コネクタ 123">
          <a:extLst>
            <a:ext uri="{FF2B5EF4-FFF2-40B4-BE49-F238E27FC236}">
              <a16:creationId xmlns:a16="http://schemas.microsoft.com/office/drawing/2014/main" id="{B5ABB554-8E2C-4D58-B715-BEAC5E70FE9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125" name="テキスト ボックス 124">
          <a:extLst>
            <a:ext uri="{FF2B5EF4-FFF2-40B4-BE49-F238E27FC236}">
              <a16:creationId xmlns:a16="http://schemas.microsoft.com/office/drawing/2014/main" id="{0F251735-B0B5-438D-9637-961474C9AC9A}"/>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126" name="直線コネクタ 125">
          <a:extLst>
            <a:ext uri="{FF2B5EF4-FFF2-40B4-BE49-F238E27FC236}">
              <a16:creationId xmlns:a16="http://schemas.microsoft.com/office/drawing/2014/main" id="{0B4A8A5D-E342-4D27-94A2-7A74F9730093}"/>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127" name="テキスト ボックス 126">
          <a:extLst>
            <a:ext uri="{FF2B5EF4-FFF2-40B4-BE49-F238E27FC236}">
              <a16:creationId xmlns:a16="http://schemas.microsoft.com/office/drawing/2014/main" id="{59BA6C41-ED2F-4055-B190-25B3A89E3F97}"/>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128" name="直線コネクタ 127">
          <a:extLst>
            <a:ext uri="{FF2B5EF4-FFF2-40B4-BE49-F238E27FC236}">
              <a16:creationId xmlns:a16="http://schemas.microsoft.com/office/drawing/2014/main" id="{0E0C4BF6-BFE6-4B8B-9B9E-69A1B1B07417}"/>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129" name="テキスト ボックス 128">
          <a:extLst>
            <a:ext uri="{FF2B5EF4-FFF2-40B4-BE49-F238E27FC236}">
              <a16:creationId xmlns:a16="http://schemas.microsoft.com/office/drawing/2014/main" id="{589EE9D8-5647-41D3-BEEF-28F8423B62FE}"/>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130" name="直線コネクタ 129">
          <a:extLst>
            <a:ext uri="{FF2B5EF4-FFF2-40B4-BE49-F238E27FC236}">
              <a16:creationId xmlns:a16="http://schemas.microsoft.com/office/drawing/2014/main" id="{CA5C61B2-9A5F-45F7-A2E7-A597ECCB6DE3}"/>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131" name="テキスト ボックス 130">
          <a:extLst>
            <a:ext uri="{FF2B5EF4-FFF2-40B4-BE49-F238E27FC236}">
              <a16:creationId xmlns:a16="http://schemas.microsoft.com/office/drawing/2014/main" id="{E65FC6C1-1443-4ED5-9BC4-B041DE0E5136}"/>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132" name="【福祉施設】&#10;一人当たり面積グラフ枠">
          <a:extLst>
            <a:ext uri="{FF2B5EF4-FFF2-40B4-BE49-F238E27FC236}">
              <a16:creationId xmlns:a16="http://schemas.microsoft.com/office/drawing/2014/main" id="{3C44F023-3065-4B41-A154-1E1D0EFAB3D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160564</xdr:rowOff>
    </xdr:from>
    <xdr:to>
      <xdr:col>54</xdr:col>
      <xdr:colOff>189865</xdr:colOff>
      <xdr:row>86</xdr:row>
      <xdr:rowOff>159584</xdr:rowOff>
    </xdr:to>
    <xdr:cxnSp macro="">
      <xdr:nvCxnSpPr>
        <xdr:cNvPr id="133" name="直線コネクタ 132">
          <a:extLst>
            <a:ext uri="{FF2B5EF4-FFF2-40B4-BE49-F238E27FC236}">
              <a16:creationId xmlns:a16="http://schemas.microsoft.com/office/drawing/2014/main" id="{9F7E140B-8EE3-4ED8-A780-F4ED53EFD0BA}"/>
            </a:ext>
          </a:extLst>
        </xdr:cNvPr>
        <xdr:cNvCxnSpPr/>
      </xdr:nvCxnSpPr>
      <xdr:spPr>
        <a:xfrm flipV="1">
          <a:off x="10476865" y="13362214"/>
          <a:ext cx="0" cy="1542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163411</xdr:rowOff>
    </xdr:from>
    <xdr:ext cx="469744" cy="259045"/>
    <xdr:sp macro="" textlink="">
      <xdr:nvSpPr>
        <xdr:cNvPr id="134" name="【福祉施設】&#10;一人当たり面積最小値テキスト">
          <a:extLst>
            <a:ext uri="{FF2B5EF4-FFF2-40B4-BE49-F238E27FC236}">
              <a16:creationId xmlns:a16="http://schemas.microsoft.com/office/drawing/2014/main" id="{E9F7E3AB-BE97-4791-8BD3-A85E9B49C33E}"/>
            </a:ext>
          </a:extLst>
        </xdr:cNvPr>
        <xdr:cNvSpPr txBox="1"/>
      </xdr:nvSpPr>
      <xdr:spPr>
        <a:xfrm>
          <a:off x="10515600" y="1490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159584</xdr:rowOff>
    </xdr:from>
    <xdr:to>
      <xdr:col>55</xdr:col>
      <xdr:colOff>88900</xdr:colOff>
      <xdr:row>86</xdr:row>
      <xdr:rowOff>159584</xdr:rowOff>
    </xdr:to>
    <xdr:cxnSp macro="">
      <xdr:nvCxnSpPr>
        <xdr:cNvPr id="135" name="直線コネクタ 134">
          <a:extLst>
            <a:ext uri="{FF2B5EF4-FFF2-40B4-BE49-F238E27FC236}">
              <a16:creationId xmlns:a16="http://schemas.microsoft.com/office/drawing/2014/main" id="{AA98D663-FC5D-4AE9-AB13-92624C25CBC7}"/>
            </a:ext>
          </a:extLst>
        </xdr:cNvPr>
        <xdr:cNvCxnSpPr/>
      </xdr:nvCxnSpPr>
      <xdr:spPr>
        <a:xfrm>
          <a:off x="10388600" y="14904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107241</xdr:rowOff>
    </xdr:from>
    <xdr:ext cx="469744" cy="259045"/>
    <xdr:sp macro="" textlink="">
      <xdr:nvSpPr>
        <xdr:cNvPr id="136" name="【福祉施設】&#10;一人当たり面積最大値テキスト">
          <a:extLst>
            <a:ext uri="{FF2B5EF4-FFF2-40B4-BE49-F238E27FC236}">
              <a16:creationId xmlns:a16="http://schemas.microsoft.com/office/drawing/2014/main" id="{98101926-6911-4EA9-9E27-6DE2A8673426}"/>
            </a:ext>
          </a:extLst>
        </xdr:cNvPr>
        <xdr:cNvSpPr txBox="1"/>
      </xdr:nvSpPr>
      <xdr:spPr>
        <a:xfrm>
          <a:off x="10515600" y="1313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160564</xdr:rowOff>
    </xdr:from>
    <xdr:to>
      <xdr:col>55</xdr:col>
      <xdr:colOff>88900</xdr:colOff>
      <xdr:row>77</xdr:row>
      <xdr:rowOff>160564</xdr:rowOff>
    </xdr:to>
    <xdr:cxnSp macro="">
      <xdr:nvCxnSpPr>
        <xdr:cNvPr id="137" name="直線コネクタ 136">
          <a:extLst>
            <a:ext uri="{FF2B5EF4-FFF2-40B4-BE49-F238E27FC236}">
              <a16:creationId xmlns:a16="http://schemas.microsoft.com/office/drawing/2014/main" id="{B75D7E8B-43FB-4E66-B4CD-4093B5D8A3AD}"/>
            </a:ext>
          </a:extLst>
        </xdr:cNvPr>
        <xdr:cNvCxnSpPr/>
      </xdr:nvCxnSpPr>
      <xdr:spPr>
        <a:xfrm>
          <a:off x="10388600" y="1336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131625</xdr:rowOff>
    </xdr:from>
    <xdr:ext cx="469744" cy="259045"/>
    <xdr:sp macro="" textlink="">
      <xdr:nvSpPr>
        <xdr:cNvPr id="138" name="【福祉施設】&#10;一人当たり面積平均値テキスト">
          <a:extLst>
            <a:ext uri="{FF2B5EF4-FFF2-40B4-BE49-F238E27FC236}">
              <a16:creationId xmlns:a16="http://schemas.microsoft.com/office/drawing/2014/main" id="{1AF9D1F5-F3BF-45E0-8C42-17AB9FED316F}"/>
            </a:ext>
          </a:extLst>
        </xdr:cNvPr>
        <xdr:cNvSpPr txBox="1"/>
      </xdr:nvSpPr>
      <xdr:spPr>
        <a:xfrm>
          <a:off x="10515600" y="145334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153198</xdr:rowOff>
    </xdr:from>
    <xdr:to>
      <xdr:col>55</xdr:col>
      <xdr:colOff>50800</xdr:colOff>
      <xdr:row>85</xdr:row>
      <xdr:rowOff>83348</xdr:rowOff>
    </xdr:to>
    <xdr:sp macro="" textlink="">
      <xdr:nvSpPr>
        <xdr:cNvPr id="139" name="フローチャート: 判断 138">
          <a:extLst>
            <a:ext uri="{FF2B5EF4-FFF2-40B4-BE49-F238E27FC236}">
              <a16:creationId xmlns:a16="http://schemas.microsoft.com/office/drawing/2014/main" id="{546DE1F3-6DB6-408C-B4FC-B56161424A9F}"/>
            </a:ext>
          </a:extLst>
        </xdr:cNvPr>
        <xdr:cNvSpPr/>
      </xdr:nvSpPr>
      <xdr:spPr>
        <a:xfrm>
          <a:off x="10426700" y="14554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690</xdr:rowOff>
    </xdr:from>
    <xdr:to>
      <xdr:col>50</xdr:col>
      <xdr:colOff>165100</xdr:colOff>
      <xdr:row>85</xdr:row>
      <xdr:rowOff>102290</xdr:rowOff>
    </xdr:to>
    <xdr:sp macro="" textlink="">
      <xdr:nvSpPr>
        <xdr:cNvPr id="140" name="フローチャート: 判断 139">
          <a:extLst>
            <a:ext uri="{FF2B5EF4-FFF2-40B4-BE49-F238E27FC236}">
              <a16:creationId xmlns:a16="http://schemas.microsoft.com/office/drawing/2014/main" id="{4FB150EE-4063-4469-9F2B-54F2CD5D14D6}"/>
            </a:ext>
          </a:extLst>
        </xdr:cNvPr>
        <xdr:cNvSpPr/>
      </xdr:nvSpPr>
      <xdr:spPr>
        <a:xfrm>
          <a:off x="9588500" y="1457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57227</xdr:colOff>
      <xdr:row>83</xdr:row>
      <xdr:rowOff>118817</xdr:rowOff>
    </xdr:from>
    <xdr:ext cx="469744" cy="259045"/>
    <xdr:sp macro="" textlink="">
      <xdr:nvSpPr>
        <xdr:cNvPr id="141" name="n_1aveValue【福祉施設】&#10;一人当たり面積">
          <a:extLst>
            <a:ext uri="{FF2B5EF4-FFF2-40B4-BE49-F238E27FC236}">
              <a16:creationId xmlns:a16="http://schemas.microsoft.com/office/drawing/2014/main" id="{2A7AC2BD-479B-4C20-A8DE-2175C72E61AA}"/>
            </a:ext>
          </a:extLst>
        </xdr:cNvPr>
        <xdr:cNvSpPr txBox="1"/>
      </xdr:nvSpPr>
      <xdr:spPr>
        <a:xfrm>
          <a:off x="9391727" y="14349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85</xdr:row>
      <xdr:rowOff>10813</xdr:rowOff>
    </xdr:from>
    <xdr:to>
      <xdr:col>46</xdr:col>
      <xdr:colOff>38100</xdr:colOff>
      <xdr:row>85</xdr:row>
      <xdr:rowOff>112413</xdr:rowOff>
    </xdr:to>
    <xdr:sp macro="" textlink="">
      <xdr:nvSpPr>
        <xdr:cNvPr id="142" name="フローチャート: 判断 141">
          <a:extLst>
            <a:ext uri="{FF2B5EF4-FFF2-40B4-BE49-F238E27FC236}">
              <a16:creationId xmlns:a16="http://schemas.microsoft.com/office/drawing/2014/main" id="{B93FC672-4288-4558-A34F-6CFE6A065CCB}"/>
            </a:ext>
          </a:extLst>
        </xdr:cNvPr>
        <xdr:cNvSpPr/>
      </xdr:nvSpPr>
      <xdr:spPr>
        <a:xfrm>
          <a:off x="8699500" y="1458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133427</xdr:colOff>
      <xdr:row>83</xdr:row>
      <xdr:rowOff>128940</xdr:rowOff>
    </xdr:from>
    <xdr:ext cx="469744" cy="259045"/>
    <xdr:sp macro="" textlink="">
      <xdr:nvSpPr>
        <xdr:cNvPr id="143" name="n_2aveValue【福祉施設】&#10;一人当たり面積">
          <a:extLst>
            <a:ext uri="{FF2B5EF4-FFF2-40B4-BE49-F238E27FC236}">
              <a16:creationId xmlns:a16="http://schemas.microsoft.com/office/drawing/2014/main" id="{76BF3848-F143-43EA-96DC-740107FC6433}"/>
            </a:ext>
          </a:extLst>
        </xdr:cNvPr>
        <xdr:cNvSpPr txBox="1"/>
      </xdr:nvSpPr>
      <xdr:spPr>
        <a:xfrm>
          <a:off x="8515427" y="14359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84</xdr:row>
      <xdr:rowOff>119887</xdr:rowOff>
    </xdr:from>
    <xdr:to>
      <xdr:col>41</xdr:col>
      <xdr:colOff>101600</xdr:colOff>
      <xdr:row>85</xdr:row>
      <xdr:rowOff>50037</xdr:rowOff>
    </xdr:to>
    <xdr:sp macro="" textlink="">
      <xdr:nvSpPr>
        <xdr:cNvPr id="144" name="フローチャート: 判断 143">
          <a:extLst>
            <a:ext uri="{FF2B5EF4-FFF2-40B4-BE49-F238E27FC236}">
              <a16:creationId xmlns:a16="http://schemas.microsoft.com/office/drawing/2014/main" id="{F82D2636-98CF-4C46-8C48-9910DF9883CA}"/>
            </a:ext>
          </a:extLst>
        </xdr:cNvPr>
        <xdr:cNvSpPr/>
      </xdr:nvSpPr>
      <xdr:spPr>
        <a:xfrm>
          <a:off x="7810500" y="1452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85</xdr:row>
      <xdr:rowOff>41164</xdr:rowOff>
    </xdr:from>
    <xdr:ext cx="469744" cy="259045"/>
    <xdr:sp macro="" textlink="">
      <xdr:nvSpPr>
        <xdr:cNvPr id="145" name="n_3aveValue【福祉施設】&#10;一人当たり面積">
          <a:extLst>
            <a:ext uri="{FF2B5EF4-FFF2-40B4-BE49-F238E27FC236}">
              <a16:creationId xmlns:a16="http://schemas.microsoft.com/office/drawing/2014/main" id="{B7018D6A-1CDD-4B1A-9993-4B052D56C8F2}"/>
            </a:ext>
          </a:extLst>
        </xdr:cNvPr>
        <xdr:cNvSpPr txBox="1"/>
      </xdr:nvSpPr>
      <xdr:spPr>
        <a:xfrm>
          <a:off x="7626427" y="14614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88</xdr:row>
      <xdr:rowOff>149877</xdr:rowOff>
    </xdr:from>
    <xdr:ext cx="762000" cy="259045"/>
    <xdr:sp macro="" textlink="">
      <xdr:nvSpPr>
        <xdr:cNvPr id="146" name="テキスト ボックス 145">
          <a:extLst>
            <a:ext uri="{FF2B5EF4-FFF2-40B4-BE49-F238E27FC236}">
              <a16:creationId xmlns:a16="http://schemas.microsoft.com/office/drawing/2014/main" id="{CB721DD9-138E-441D-9B96-62265AE71D9C}"/>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147" name="テキスト ボックス 146">
          <a:extLst>
            <a:ext uri="{FF2B5EF4-FFF2-40B4-BE49-F238E27FC236}">
              <a16:creationId xmlns:a16="http://schemas.microsoft.com/office/drawing/2014/main" id="{5FDF90FE-14DD-4488-9EE1-156089127D2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148" name="テキスト ボックス 147">
          <a:extLst>
            <a:ext uri="{FF2B5EF4-FFF2-40B4-BE49-F238E27FC236}">
              <a16:creationId xmlns:a16="http://schemas.microsoft.com/office/drawing/2014/main" id="{A3869893-47F3-42AA-83DE-0A1814BB492D}"/>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149" name="テキスト ボックス 148">
          <a:extLst>
            <a:ext uri="{FF2B5EF4-FFF2-40B4-BE49-F238E27FC236}">
              <a16:creationId xmlns:a16="http://schemas.microsoft.com/office/drawing/2014/main" id="{C696B20A-696D-4B61-9565-5485139318F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150" name="テキスト ボックス 149">
          <a:extLst>
            <a:ext uri="{FF2B5EF4-FFF2-40B4-BE49-F238E27FC236}">
              <a16:creationId xmlns:a16="http://schemas.microsoft.com/office/drawing/2014/main" id="{94552F80-A13B-4149-82D2-ADBA4701BC1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82</xdr:row>
      <xdr:rowOff>43143</xdr:rowOff>
    </xdr:from>
    <xdr:to>
      <xdr:col>41</xdr:col>
      <xdr:colOff>101600</xdr:colOff>
      <xdr:row>82</xdr:row>
      <xdr:rowOff>144743</xdr:rowOff>
    </xdr:to>
    <xdr:sp macro="" textlink="">
      <xdr:nvSpPr>
        <xdr:cNvPr id="151" name="楕円 150">
          <a:extLst>
            <a:ext uri="{FF2B5EF4-FFF2-40B4-BE49-F238E27FC236}">
              <a16:creationId xmlns:a16="http://schemas.microsoft.com/office/drawing/2014/main" id="{D83996B0-84E9-436F-9EC7-DB70E34D1736}"/>
            </a:ext>
          </a:extLst>
        </xdr:cNvPr>
        <xdr:cNvSpPr/>
      </xdr:nvSpPr>
      <xdr:spPr>
        <a:xfrm>
          <a:off x="7810500" y="14102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6427</xdr:colOff>
      <xdr:row>80</xdr:row>
      <xdr:rowOff>161270</xdr:rowOff>
    </xdr:from>
    <xdr:ext cx="469744" cy="259045"/>
    <xdr:sp macro="" textlink="">
      <xdr:nvSpPr>
        <xdr:cNvPr id="152" name="n_3mainValue【福祉施設】&#10;一人当たり面積">
          <a:extLst>
            <a:ext uri="{FF2B5EF4-FFF2-40B4-BE49-F238E27FC236}">
              <a16:creationId xmlns:a16="http://schemas.microsoft.com/office/drawing/2014/main" id="{5EF87259-E885-4CB7-BCF7-DC603AEC00D0}"/>
            </a:ext>
          </a:extLst>
        </xdr:cNvPr>
        <xdr:cNvSpPr txBox="1"/>
      </xdr:nvSpPr>
      <xdr:spPr>
        <a:xfrm>
          <a:off x="7626427" y="13877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153" name="正方形/長方形 152">
          <a:extLst>
            <a:ext uri="{FF2B5EF4-FFF2-40B4-BE49-F238E27FC236}">
              <a16:creationId xmlns:a16="http://schemas.microsoft.com/office/drawing/2014/main" id="{F86667DC-BCA7-4F85-9BBE-492EAA50BF8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154" name="正方形/長方形 153">
          <a:extLst>
            <a:ext uri="{FF2B5EF4-FFF2-40B4-BE49-F238E27FC236}">
              <a16:creationId xmlns:a16="http://schemas.microsoft.com/office/drawing/2014/main" id="{55495CDE-5A06-4E9F-9DF7-51A6EBBD6F5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155" name="正方形/長方形 154">
          <a:extLst>
            <a:ext uri="{FF2B5EF4-FFF2-40B4-BE49-F238E27FC236}">
              <a16:creationId xmlns:a16="http://schemas.microsoft.com/office/drawing/2014/main" id="{05F2A262-009E-4989-8E23-56CD3A2979B1}"/>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156" name="正方形/長方形 155">
          <a:extLst>
            <a:ext uri="{FF2B5EF4-FFF2-40B4-BE49-F238E27FC236}">
              <a16:creationId xmlns:a16="http://schemas.microsoft.com/office/drawing/2014/main" id="{889829CA-2747-4E30-946B-32C27720CE1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157" name="正方形/長方形 156">
          <a:extLst>
            <a:ext uri="{FF2B5EF4-FFF2-40B4-BE49-F238E27FC236}">
              <a16:creationId xmlns:a16="http://schemas.microsoft.com/office/drawing/2014/main" id="{12FF6B9E-F14C-4BE6-AFC4-4FD7A857F37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158" name="正方形/長方形 157">
          <a:extLst>
            <a:ext uri="{FF2B5EF4-FFF2-40B4-BE49-F238E27FC236}">
              <a16:creationId xmlns:a16="http://schemas.microsoft.com/office/drawing/2014/main" id="{E291F4E5-497B-4A82-8B32-E13D4E8A9E48}"/>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159" name="正方形/長方形 158">
          <a:extLst>
            <a:ext uri="{FF2B5EF4-FFF2-40B4-BE49-F238E27FC236}">
              <a16:creationId xmlns:a16="http://schemas.microsoft.com/office/drawing/2014/main" id="{3DEEF1CE-D060-448B-BF22-FA7803DD5C06}"/>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160" name="正方形/長方形 159">
          <a:extLst>
            <a:ext uri="{FF2B5EF4-FFF2-40B4-BE49-F238E27FC236}">
              <a16:creationId xmlns:a16="http://schemas.microsoft.com/office/drawing/2014/main" id="{8CC893FA-4710-47F9-88A9-B76BC3FAC317}"/>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161" name="正方形/長方形 160">
          <a:extLst>
            <a:ext uri="{FF2B5EF4-FFF2-40B4-BE49-F238E27FC236}">
              <a16:creationId xmlns:a16="http://schemas.microsoft.com/office/drawing/2014/main" id="{D977EA82-6C41-4C92-8885-87AC0B55C25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162" name="正方形/長方形 161">
          <a:extLst>
            <a:ext uri="{FF2B5EF4-FFF2-40B4-BE49-F238E27FC236}">
              <a16:creationId xmlns:a16="http://schemas.microsoft.com/office/drawing/2014/main" id="{58331FE2-6DE5-40D8-9B4B-755884C636B4}"/>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163" name="正方形/長方形 162">
          <a:extLst>
            <a:ext uri="{FF2B5EF4-FFF2-40B4-BE49-F238E27FC236}">
              <a16:creationId xmlns:a16="http://schemas.microsoft.com/office/drawing/2014/main" id="{E4559EAB-8BF5-46AB-B80E-A8F9339197B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164" name="正方形/長方形 163">
          <a:extLst>
            <a:ext uri="{FF2B5EF4-FFF2-40B4-BE49-F238E27FC236}">
              <a16:creationId xmlns:a16="http://schemas.microsoft.com/office/drawing/2014/main" id="{C5313516-E7F0-4B07-93CF-0F6A5570AA7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165" name="正方形/長方形 164">
          <a:extLst>
            <a:ext uri="{FF2B5EF4-FFF2-40B4-BE49-F238E27FC236}">
              <a16:creationId xmlns:a16="http://schemas.microsoft.com/office/drawing/2014/main" id="{5CCF9B7A-526D-4163-BF50-F12406BF17B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166" name="正方形/長方形 165">
          <a:extLst>
            <a:ext uri="{FF2B5EF4-FFF2-40B4-BE49-F238E27FC236}">
              <a16:creationId xmlns:a16="http://schemas.microsoft.com/office/drawing/2014/main" id="{55A10336-2B12-40A2-BE7C-1083D699A85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167" name="正方形/長方形 166">
          <a:extLst>
            <a:ext uri="{FF2B5EF4-FFF2-40B4-BE49-F238E27FC236}">
              <a16:creationId xmlns:a16="http://schemas.microsoft.com/office/drawing/2014/main" id="{84E7374C-45C4-41A3-BFDA-1B7E5B2DC32C}"/>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168" name="正方形/長方形 167">
          <a:extLst>
            <a:ext uri="{FF2B5EF4-FFF2-40B4-BE49-F238E27FC236}">
              <a16:creationId xmlns:a16="http://schemas.microsoft.com/office/drawing/2014/main" id="{BB76AF17-6376-4A90-B345-F4CAD22BE25B}"/>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169" name="正方形/長方形 168">
          <a:extLst>
            <a:ext uri="{FF2B5EF4-FFF2-40B4-BE49-F238E27FC236}">
              <a16:creationId xmlns:a16="http://schemas.microsoft.com/office/drawing/2014/main" id="{3B13A7B8-1BC7-4934-A371-C190EDF61EC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170" name="正方形/長方形 169">
          <a:extLst>
            <a:ext uri="{FF2B5EF4-FFF2-40B4-BE49-F238E27FC236}">
              <a16:creationId xmlns:a16="http://schemas.microsoft.com/office/drawing/2014/main" id="{6B3158CD-04F1-4617-87C4-563C1AECBEE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171" name="正方形/長方形 170">
          <a:extLst>
            <a:ext uri="{FF2B5EF4-FFF2-40B4-BE49-F238E27FC236}">
              <a16:creationId xmlns:a16="http://schemas.microsoft.com/office/drawing/2014/main" id="{1BF1CD1B-F14D-4EAD-A6F6-5EA71FE7F6E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72" name="正方形/長方形 171">
          <a:extLst>
            <a:ext uri="{FF2B5EF4-FFF2-40B4-BE49-F238E27FC236}">
              <a16:creationId xmlns:a16="http://schemas.microsoft.com/office/drawing/2014/main" id="{4843243D-33BE-4D26-9D5F-FA3913737EFF}"/>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73" name="正方形/長方形 172">
          <a:extLst>
            <a:ext uri="{FF2B5EF4-FFF2-40B4-BE49-F238E27FC236}">
              <a16:creationId xmlns:a16="http://schemas.microsoft.com/office/drawing/2014/main" id="{0CDAC327-C568-412B-8685-8E136520A953}"/>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74" name="正方形/長方形 173">
          <a:extLst>
            <a:ext uri="{FF2B5EF4-FFF2-40B4-BE49-F238E27FC236}">
              <a16:creationId xmlns:a16="http://schemas.microsoft.com/office/drawing/2014/main" id="{6AA1331D-43DC-4FDC-ABB0-EDC0BFE9477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75" name="正方形/長方形 174">
          <a:extLst>
            <a:ext uri="{FF2B5EF4-FFF2-40B4-BE49-F238E27FC236}">
              <a16:creationId xmlns:a16="http://schemas.microsoft.com/office/drawing/2014/main" id="{74D63577-DD6F-4711-964E-59C897235BA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76" name="正方形/長方形 175">
          <a:extLst>
            <a:ext uri="{FF2B5EF4-FFF2-40B4-BE49-F238E27FC236}">
              <a16:creationId xmlns:a16="http://schemas.microsoft.com/office/drawing/2014/main" id="{936A15F0-A957-410F-8C31-B44DA35B77D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77" name="テキスト ボックス 176">
          <a:extLst>
            <a:ext uri="{FF2B5EF4-FFF2-40B4-BE49-F238E27FC236}">
              <a16:creationId xmlns:a16="http://schemas.microsoft.com/office/drawing/2014/main" id="{81A3FA70-E3BD-4DEE-BE6A-C6F491C8D48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78" name="直線コネクタ 177">
          <a:extLst>
            <a:ext uri="{FF2B5EF4-FFF2-40B4-BE49-F238E27FC236}">
              <a16:creationId xmlns:a16="http://schemas.microsoft.com/office/drawing/2014/main" id="{71DE9049-756C-404C-A0B2-AC070112BD81}"/>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38100</xdr:rowOff>
    </xdr:from>
    <xdr:to>
      <xdr:col>89</xdr:col>
      <xdr:colOff>177800</xdr:colOff>
      <xdr:row>42</xdr:row>
      <xdr:rowOff>38100</xdr:rowOff>
    </xdr:to>
    <xdr:cxnSp macro="">
      <xdr:nvCxnSpPr>
        <xdr:cNvPr id="179" name="直線コネクタ 178">
          <a:extLst>
            <a:ext uri="{FF2B5EF4-FFF2-40B4-BE49-F238E27FC236}">
              <a16:creationId xmlns:a16="http://schemas.microsoft.com/office/drawing/2014/main" id="{BB97AD45-426D-48AD-B620-3939AF68F1D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67327</xdr:rowOff>
    </xdr:from>
    <xdr:ext cx="338939" cy="259045"/>
    <xdr:sp macro="" textlink="">
      <xdr:nvSpPr>
        <xdr:cNvPr id="180" name="テキスト ボックス 179">
          <a:extLst>
            <a:ext uri="{FF2B5EF4-FFF2-40B4-BE49-F238E27FC236}">
              <a16:creationId xmlns:a16="http://schemas.microsoft.com/office/drawing/2014/main" id="{7EC1D9FB-598D-44AB-B5A6-1DCB1820DCDA}"/>
            </a:ext>
          </a:extLst>
        </xdr:cNvPr>
        <xdr:cNvSpPr txBox="1"/>
      </xdr:nvSpPr>
      <xdr:spPr>
        <a:xfrm>
          <a:off x="12107061" y="709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181" name="直線コネクタ 180">
          <a:extLst>
            <a:ext uri="{FF2B5EF4-FFF2-40B4-BE49-F238E27FC236}">
              <a16:creationId xmlns:a16="http://schemas.microsoft.com/office/drawing/2014/main" id="{E1E091A7-2501-4974-A48E-3DF1C8EDA59E}"/>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182" name="テキスト ボックス 181">
          <a:extLst>
            <a:ext uri="{FF2B5EF4-FFF2-40B4-BE49-F238E27FC236}">
              <a16:creationId xmlns:a16="http://schemas.microsoft.com/office/drawing/2014/main" id="{F3E1C8B8-6E5A-4C15-AD17-F80CA568BFEF}"/>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183" name="直線コネクタ 182">
          <a:extLst>
            <a:ext uri="{FF2B5EF4-FFF2-40B4-BE49-F238E27FC236}">
              <a16:creationId xmlns:a16="http://schemas.microsoft.com/office/drawing/2014/main" id="{4BDF0125-957D-440C-8A4F-0A082E5DE800}"/>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184" name="テキスト ボックス 183">
          <a:extLst>
            <a:ext uri="{FF2B5EF4-FFF2-40B4-BE49-F238E27FC236}">
              <a16:creationId xmlns:a16="http://schemas.microsoft.com/office/drawing/2014/main" id="{2E99CF26-A0DE-4866-9082-7904137BB49D}"/>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185" name="直線コネクタ 184">
          <a:extLst>
            <a:ext uri="{FF2B5EF4-FFF2-40B4-BE49-F238E27FC236}">
              <a16:creationId xmlns:a16="http://schemas.microsoft.com/office/drawing/2014/main" id="{8540CD9F-E7E0-4BDD-A0F3-6FA24FC7C442}"/>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186" name="テキスト ボックス 185">
          <a:extLst>
            <a:ext uri="{FF2B5EF4-FFF2-40B4-BE49-F238E27FC236}">
              <a16:creationId xmlns:a16="http://schemas.microsoft.com/office/drawing/2014/main" id="{1CDA575F-B30B-4C9C-A069-97DF08246D7D}"/>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187" name="直線コネクタ 186">
          <a:extLst>
            <a:ext uri="{FF2B5EF4-FFF2-40B4-BE49-F238E27FC236}">
              <a16:creationId xmlns:a16="http://schemas.microsoft.com/office/drawing/2014/main" id="{7B694F41-C81E-4C48-82E2-0FD1148BB6C5}"/>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86377</xdr:rowOff>
    </xdr:from>
    <xdr:ext cx="467179" cy="259045"/>
    <xdr:sp macro="" textlink="">
      <xdr:nvSpPr>
        <xdr:cNvPr id="188" name="テキスト ボックス 187">
          <a:extLst>
            <a:ext uri="{FF2B5EF4-FFF2-40B4-BE49-F238E27FC236}">
              <a16:creationId xmlns:a16="http://schemas.microsoft.com/office/drawing/2014/main" id="{A20DEED0-4B70-4C45-A626-6182F3E95701}"/>
            </a:ext>
          </a:extLst>
        </xdr:cNvPr>
        <xdr:cNvSpPr txBox="1"/>
      </xdr:nvSpPr>
      <xdr:spPr>
        <a:xfrm>
          <a:off x="11978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89" name="直線コネクタ 188">
          <a:extLst>
            <a:ext uri="{FF2B5EF4-FFF2-40B4-BE49-F238E27FC236}">
              <a16:creationId xmlns:a16="http://schemas.microsoft.com/office/drawing/2014/main" id="{6B356B7C-72ED-4310-BD33-483D32C03B06}"/>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190" name="テキスト ボックス 189">
          <a:extLst>
            <a:ext uri="{FF2B5EF4-FFF2-40B4-BE49-F238E27FC236}">
              <a16:creationId xmlns:a16="http://schemas.microsoft.com/office/drawing/2014/main" id="{05ECC0FA-C5ED-4FCB-AA4A-5DFBBBD6E0BD}"/>
            </a:ext>
          </a:extLst>
        </xdr:cNvPr>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191" name="【一般廃棄物処理施設】&#10;有形固定資産減価償却率グラフ枠">
          <a:extLst>
            <a:ext uri="{FF2B5EF4-FFF2-40B4-BE49-F238E27FC236}">
              <a16:creationId xmlns:a16="http://schemas.microsoft.com/office/drawing/2014/main" id="{42CE8849-BC74-4D79-BCDA-85783360894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139700</xdr:rowOff>
    </xdr:from>
    <xdr:to>
      <xdr:col>85</xdr:col>
      <xdr:colOff>126364</xdr:colOff>
      <xdr:row>42</xdr:row>
      <xdr:rowOff>38100</xdr:rowOff>
    </xdr:to>
    <xdr:cxnSp macro="">
      <xdr:nvCxnSpPr>
        <xdr:cNvPr id="192" name="直線コネクタ 191">
          <a:extLst>
            <a:ext uri="{FF2B5EF4-FFF2-40B4-BE49-F238E27FC236}">
              <a16:creationId xmlns:a16="http://schemas.microsoft.com/office/drawing/2014/main" id="{1767C826-1160-4AA7-B358-E2556AC218E3}"/>
            </a:ext>
          </a:extLst>
        </xdr:cNvPr>
        <xdr:cNvCxnSpPr/>
      </xdr:nvCxnSpPr>
      <xdr:spPr>
        <a:xfrm flipV="1">
          <a:off x="16318864" y="596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340478" cy="259045"/>
    <xdr:sp macro="" textlink="">
      <xdr:nvSpPr>
        <xdr:cNvPr id="193" name="【一般廃棄物処理施設】&#10;有形固定資産減価償却率最小値テキスト">
          <a:extLst>
            <a:ext uri="{FF2B5EF4-FFF2-40B4-BE49-F238E27FC236}">
              <a16:creationId xmlns:a16="http://schemas.microsoft.com/office/drawing/2014/main" id="{3997C02F-7FC9-4524-8B60-60EFD96C12C6}"/>
            </a:ext>
          </a:extLst>
        </xdr:cNvPr>
        <xdr:cNvSpPr txBox="1"/>
      </xdr:nvSpPr>
      <xdr:spPr>
        <a:xfrm>
          <a:off x="16357600" y="724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194" name="直線コネクタ 193">
          <a:extLst>
            <a:ext uri="{FF2B5EF4-FFF2-40B4-BE49-F238E27FC236}">
              <a16:creationId xmlns:a16="http://schemas.microsoft.com/office/drawing/2014/main" id="{55546B52-02AC-4741-93CA-0C4952317050}"/>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86377</xdr:rowOff>
    </xdr:from>
    <xdr:ext cx="469744" cy="259045"/>
    <xdr:sp macro="" textlink="">
      <xdr:nvSpPr>
        <xdr:cNvPr id="195" name="【一般廃棄物処理施設】&#10;有形固定資産減価償却率最大値テキスト">
          <a:extLst>
            <a:ext uri="{FF2B5EF4-FFF2-40B4-BE49-F238E27FC236}">
              <a16:creationId xmlns:a16="http://schemas.microsoft.com/office/drawing/2014/main" id="{184E4EBC-21D1-4D0B-A166-241B9804EBEC}"/>
            </a:ext>
          </a:extLst>
        </xdr:cNvPr>
        <xdr:cNvSpPr txBox="1"/>
      </xdr:nvSpPr>
      <xdr:spPr>
        <a:xfrm>
          <a:off x="16357600" y="574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139700</xdr:rowOff>
    </xdr:from>
    <xdr:to>
      <xdr:col>86</xdr:col>
      <xdr:colOff>25400</xdr:colOff>
      <xdr:row>34</xdr:row>
      <xdr:rowOff>139700</xdr:rowOff>
    </xdr:to>
    <xdr:cxnSp macro="">
      <xdr:nvCxnSpPr>
        <xdr:cNvPr id="196" name="直線コネクタ 195">
          <a:extLst>
            <a:ext uri="{FF2B5EF4-FFF2-40B4-BE49-F238E27FC236}">
              <a16:creationId xmlns:a16="http://schemas.microsoft.com/office/drawing/2014/main" id="{0DB7C984-826F-4AD5-ACDD-64E0D029E51E}"/>
            </a:ext>
          </a:extLst>
        </xdr:cNvPr>
        <xdr:cNvCxnSpPr/>
      </xdr:nvCxnSpPr>
      <xdr:spPr>
        <a:xfrm>
          <a:off x="16230600" y="59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134637</xdr:rowOff>
    </xdr:from>
    <xdr:ext cx="405111" cy="259045"/>
    <xdr:sp macro="" textlink="">
      <xdr:nvSpPr>
        <xdr:cNvPr id="197" name="【一般廃棄物処理施設】&#10;有形固定資産減価償却率平均値テキスト">
          <a:extLst>
            <a:ext uri="{FF2B5EF4-FFF2-40B4-BE49-F238E27FC236}">
              <a16:creationId xmlns:a16="http://schemas.microsoft.com/office/drawing/2014/main" id="{20B08AEA-3F69-4D5C-A21B-960C8C5F0F99}"/>
            </a:ext>
          </a:extLst>
        </xdr:cNvPr>
        <xdr:cNvSpPr txBox="1"/>
      </xdr:nvSpPr>
      <xdr:spPr>
        <a:xfrm>
          <a:off x="16357600" y="64782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156210</xdr:rowOff>
    </xdr:from>
    <xdr:to>
      <xdr:col>85</xdr:col>
      <xdr:colOff>177800</xdr:colOff>
      <xdr:row>38</xdr:row>
      <xdr:rowOff>86360</xdr:rowOff>
    </xdr:to>
    <xdr:sp macro="" textlink="">
      <xdr:nvSpPr>
        <xdr:cNvPr id="198" name="フローチャート: 判断 197">
          <a:extLst>
            <a:ext uri="{FF2B5EF4-FFF2-40B4-BE49-F238E27FC236}">
              <a16:creationId xmlns:a16="http://schemas.microsoft.com/office/drawing/2014/main" id="{1489F1FB-A9A0-4F42-8F71-5DABADF03E15}"/>
            </a:ext>
          </a:extLst>
        </xdr:cNvPr>
        <xdr:cNvSpPr/>
      </xdr:nvSpPr>
      <xdr:spPr>
        <a:xfrm>
          <a:off x="162687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6350</xdr:rowOff>
    </xdr:from>
    <xdr:to>
      <xdr:col>81</xdr:col>
      <xdr:colOff>101600</xdr:colOff>
      <xdr:row>38</xdr:row>
      <xdr:rowOff>107950</xdr:rowOff>
    </xdr:to>
    <xdr:sp macro="" textlink="">
      <xdr:nvSpPr>
        <xdr:cNvPr id="199" name="フローチャート: 判断 198">
          <a:extLst>
            <a:ext uri="{FF2B5EF4-FFF2-40B4-BE49-F238E27FC236}">
              <a16:creationId xmlns:a16="http://schemas.microsoft.com/office/drawing/2014/main" id="{93A447FD-2FE5-44DC-B7E4-5F9FA004B07F}"/>
            </a:ext>
          </a:extLst>
        </xdr:cNvPr>
        <xdr:cNvSpPr/>
      </xdr:nvSpPr>
      <xdr:spPr>
        <a:xfrm>
          <a:off x="15430500" y="652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38</xdr:row>
      <xdr:rowOff>99077</xdr:rowOff>
    </xdr:from>
    <xdr:ext cx="405111" cy="259045"/>
    <xdr:sp macro="" textlink="">
      <xdr:nvSpPr>
        <xdr:cNvPr id="200" name="n_1aveValue【一般廃棄物処理施設】&#10;有形固定資産減価償却率">
          <a:extLst>
            <a:ext uri="{FF2B5EF4-FFF2-40B4-BE49-F238E27FC236}">
              <a16:creationId xmlns:a16="http://schemas.microsoft.com/office/drawing/2014/main" id="{978A8215-F49F-4358-B934-EE74858795E5}"/>
            </a:ext>
          </a:extLst>
        </xdr:cNvPr>
        <xdr:cNvSpPr txBox="1"/>
      </xdr:nvSpPr>
      <xdr:spPr>
        <a:xfrm>
          <a:off x="15266044" y="661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105410</xdr:rowOff>
    </xdr:from>
    <xdr:to>
      <xdr:col>76</xdr:col>
      <xdr:colOff>165100</xdr:colOff>
      <xdr:row>38</xdr:row>
      <xdr:rowOff>35560</xdr:rowOff>
    </xdr:to>
    <xdr:sp macro="" textlink="">
      <xdr:nvSpPr>
        <xdr:cNvPr id="201" name="フローチャート: 判断 200">
          <a:extLst>
            <a:ext uri="{FF2B5EF4-FFF2-40B4-BE49-F238E27FC236}">
              <a16:creationId xmlns:a16="http://schemas.microsoft.com/office/drawing/2014/main" id="{92F53520-AB63-4927-A0EB-EBC9B395A349}"/>
            </a:ext>
          </a:extLst>
        </xdr:cNvPr>
        <xdr:cNvSpPr/>
      </xdr:nvSpPr>
      <xdr:spPr>
        <a:xfrm>
          <a:off x="14541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38</xdr:row>
      <xdr:rowOff>26687</xdr:rowOff>
    </xdr:from>
    <xdr:ext cx="405111" cy="259045"/>
    <xdr:sp macro="" textlink="">
      <xdr:nvSpPr>
        <xdr:cNvPr id="202" name="n_2aveValue【一般廃棄物処理施設】&#10;有形固定資産減価償却率">
          <a:extLst>
            <a:ext uri="{FF2B5EF4-FFF2-40B4-BE49-F238E27FC236}">
              <a16:creationId xmlns:a16="http://schemas.microsoft.com/office/drawing/2014/main" id="{749B78A7-0D7C-4287-AE5C-4EF8CB60320D}"/>
            </a:ext>
          </a:extLst>
        </xdr:cNvPr>
        <xdr:cNvSpPr txBox="1"/>
      </xdr:nvSpPr>
      <xdr:spPr>
        <a:xfrm>
          <a:off x="14389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59690</xdr:rowOff>
    </xdr:from>
    <xdr:to>
      <xdr:col>72</xdr:col>
      <xdr:colOff>38100</xdr:colOff>
      <xdr:row>37</xdr:row>
      <xdr:rowOff>161290</xdr:rowOff>
    </xdr:to>
    <xdr:sp macro="" textlink="">
      <xdr:nvSpPr>
        <xdr:cNvPr id="203" name="フローチャート: 判断 202">
          <a:extLst>
            <a:ext uri="{FF2B5EF4-FFF2-40B4-BE49-F238E27FC236}">
              <a16:creationId xmlns:a16="http://schemas.microsoft.com/office/drawing/2014/main" id="{40F5EFCE-0C07-495B-8C7D-3EB0769422CE}"/>
            </a:ext>
          </a:extLst>
        </xdr:cNvPr>
        <xdr:cNvSpPr/>
      </xdr:nvSpPr>
      <xdr:spPr>
        <a:xfrm>
          <a:off x="13652500" y="64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37</xdr:row>
      <xdr:rowOff>152417</xdr:rowOff>
    </xdr:from>
    <xdr:ext cx="405111" cy="259045"/>
    <xdr:sp macro="" textlink="">
      <xdr:nvSpPr>
        <xdr:cNvPr id="204" name="n_3aveValue【一般廃棄物処理施設】&#10;有形固定資産減価償却率">
          <a:extLst>
            <a:ext uri="{FF2B5EF4-FFF2-40B4-BE49-F238E27FC236}">
              <a16:creationId xmlns:a16="http://schemas.microsoft.com/office/drawing/2014/main" id="{CF17A9C0-F373-4B8C-B394-5356B81A103D}"/>
            </a:ext>
          </a:extLst>
        </xdr:cNvPr>
        <xdr:cNvSpPr txBox="1"/>
      </xdr:nvSpPr>
      <xdr:spPr>
        <a:xfrm>
          <a:off x="13500744" y="6496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44</xdr:row>
      <xdr:rowOff>73677</xdr:rowOff>
    </xdr:from>
    <xdr:ext cx="762000" cy="259045"/>
    <xdr:sp macro="" textlink="">
      <xdr:nvSpPr>
        <xdr:cNvPr id="205" name="テキスト ボックス 204">
          <a:extLst>
            <a:ext uri="{FF2B5EF4-FFF2-40B4-BE49-F238E27FC236}">
              <a16:creationId xmlns:a16="http://schemas.microsoft.com/office/drawing/2014/main" id="{84C9AD59-B73D-4ABE-8920-9FE4CBB1DA1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206" name="テキスト ボックス 205">
          <a:extLst>
            <a:ext uri="{FF2B5EF4-FFF2-40B4-BE49-F238E27FC236}">
              <a16:creationId xmlns:a16="http://schemas.microsoft.com/office/drawing/2014/main" id="{25092AFD-1FE1-4E4B-ADCF-7DC1C826DEEA}"/>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207" name="テキスト ボックス 206">
          <a:extLst>
            <a:ext uri="{FF2B5EF4-FFF2-40B4-BE49-F238E27FC236}">
              <a16:creationId xmlns:a16="http://schemas.microsoft.com/office/drawing/2014/main" id="{EBC1AD4D-8097-4CEB-B805-85F1B529B93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208" name="テキスト ボックス 207">
          <a:extLst>
            <a:ext uri="{FF2B5EF4-FFF2-40B4-BE49-F238E27FC236}">
              <a16:creationId xmlns:a16="http://schemas.microsoft.com/office/drawing/2014/main" id="{4D8B5E9A-AD1F-4A25-BF31-15BB7047D55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209" name="テキスト ボックス 208">
          <a:extLst>
            <a:ext uri="{FF2B5EF4-FFF2-40B4-BE49-F238E27FC236}">
              <a16:creationId xmlns:a16="http://schemas.microsoft.com/office/drawing/2014/main" id="{363A8472-9EAF-4A76-BC5A-10683E83213B}"/>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93980</xdr:rowOff>
    </xdr:from>
    <xdr:to>
      <xdr:col>85</xdr:col>
      <xdr:colOff>177800</xdr:colOff>
      <xdr:row>37</xdr:row>
      <xdr:rowOff>24130</xdr:rowOff>
    </xdr:to>
    <xdr:sp macro="" textlink="">
      <xdr:nvSpPr>
        <xdr:cNvPr id="210" name="楕円 209">
          <a:extLst>
            <a:ext uri="{FF2B5EF4-FFF2-40B4-BE49-F238E27FC236}">
              <a16:creationId xmlns:a16="http://schemas.microsoft.com/office/drawing/2014/main" id="{C1FC52D0-3BF9-41E5-8C4A-8B6C294996AB}"/>
            </a:ext>
          </a:extLst>
        </xdr:cNvPr>
        <xdr:cNvSpPr/>
      </xdr:nvSpPr>
      <xdr:spPr>
        <a:xfrm>
          <a:off x="162687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116857</xdr:rowOff>
    </xdr:from>
    <xdr:ext cx="405111" cy="259045"/>
    <xdr:sp macro="" textlink="">
      <xdr:nvSpPr>
        <xdr:cNvPr id="211" name="【一般廃棄物処理施設】&#10;有形固定資産減価償却率該当値テキスト">
          <a:extLst>
            <a:ext uri="{FF2B5EF4-FFF2-40B4-BE49-F238E27FC236}">
              <a16:creationId xmlns:a16="http://schemas.microsoft.com/office/drawing/2014/main" id="{81F866C5-7F9D-4FC9-A8FC-9CA9177D1A44}"/>
            </a:ext>
          </a:extLst>
        </xdr:cNvPr>
        <xdr:cNvSpPr txBox="1"/>
      </xdr:nvSpPr>
      <xdr:spPr>
        <a:xfrm>
          <a:off x="16357600" y="6117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148590</xdr:rowOff>
    </xdr:from>
    <xdr:to>
      <xdr:col>81</xdr:col>
      <xdr:colOff>101600</xdr:colOff>
      <xdr:row>37</xdr:row>
      <xdr:rowOff>78740</xdr:rowOff>
    </xdr:to>
    <xdr:sp macro="" textlink="">
      <xdr:nvSpPr>
        <xdr:cNvPr id="212" name="楕円 211">
          <a:extLst>
            <a:ext uri="{FF2B5EF4-FFF2-40B4-BE49-F238E27FC236}">
              <a16:creationId xmlns:a16="http://schemas.microsoft.com/office/drawing/2014/main" id="{B6B491A6-131B-41D6-9457-427D3E8791B7}"/>
            </a:ext>
          </a:extLst>
        </xdr:cNvPr>
        <xdr:cNvSpPr/>
      </xdr:nvSpPr>
      <xdr:spPr>
        <a:xfrm>
          <a:off x="15430500" y="6320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144780</xdr:rowOff>
    </xdr:from>
    <xdr:to>
      <xdr:col>85</xdr:col>
      <xdr:colOff>127000</xdr:colOff>
      <xdr:row>37</xdr:row>
      <xdr:rowOff>27940</xdr:rowOff>
    </xdr:to>
    <xdr:cxnSp macro="">
      <xdr:nvCxnSpPr>
        <xdr:cNvPr id="213" name="直線コネクタ 212">
          <a:extLst>
            <a:ext uri="{FF2B5EF4-FFF2-40B4-BE49-F238E27FC236}">
              <a16:creationId xmlns:a16="http://schemas.microsoft.com/office/drawing/2014/main" id="{B5D14DFE-EB57-486D-9544-541CF172F80D}"/>
            </a:ext>
          </a:extLst>
        </xdr:cNvPr>
        <xdr:cNvCxnSpPr/>
      </xdr:nvCxnSpPr>
      <xdr:spPr>
        <a:xfrm flipV="1">
          <a:off x="15481300" y="6316980"/>
          <a:ext cx="838200" cy="54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16510</xdr:rowOff>
    </xdr:from>
    <xdr:to>
      <xdr:col>76</xdr:col>
      <xdr:colOff>165100</xdr:colOff>
      <xdr:row>37</xdr:row>
      <xdr:rowOff>118110</xdr:rowOff>
    </xdr:to>
    <xdr:sp macro="" textlink="">
      <xdr:nvSpPr>
        <xdr:cNvPr id="214" name="楕円 213">
          <a:extLst>
            <a:ext uri="{FF2B5EF4-FFF2-40B4-BE49-F238E27FC236}">
              <a16:creationId xmlns:a16="http://schemas.microsoft.com/office/drawing/2014/main" id="{4D524923-9CA2-4435-8B92-615FF89B07B4}"/>
            </a:ext>
          </a:extLst>
        </xdr:cNvPr>
        <xdr:cNvSpPr/>
      </xdr:nvSpPr>
      <xdr:spPr>
        <a:xfrm>
          <a:off x="14541500" y="6360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27940</xdr:rowOff>
    </xdr:from>
    <xdr:to>
      <xdr:col>81</xdr:col>
      <xdr:colOff>50800</xdr:colOff>
      <xdr:row>37</xdr:row>
      <xdr:rowOff>67310</xdr:rowOff>
    </xdr:to>
    <xdr:cxnSp macro="">
      <xdr:nvCxnSpPr>
        <xdr:cNvPr id="215" name="直線コネクタ 214">
          <a:extLst>
            <a:ext uri="{FF2B5EF4-FFF2-40B4-BE49-F238E27FC236}">
              <a16:creationId xmlns:a16="http://schemas.microsoft.com/office/drawing/2014/main" id="{3CDE5745-E595-4779-8C7A-144319E94372}"/>
            </a:ext>
          </a:extLst>
        </xdr:cNvPr>
        <xdr:cNvCxnSpPr/>
      </xdr:nvCxnSpPr>
      <xdr:spPr>
        <a:xfrm flipV="1">
          <a:off x="14592300" y="6371590"/>
          <a:ext cx="889000" cy="393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71120</xdr:rowOff>
    </xdr:from>
    <xdr:to>
      <xdr:col>72</xdr:col>
      <xdr:colOff>38100</xdr:colOff>
      <xdr:row>36</xdr:row>
      <xdr:rowOff>1270</xdr:rowOff>
    </xdr:to>
    <xdr:sp macro="" textlink="">
      <xdr:nvSpPr>
        <xdr:cNvPr id="216" name="楕円 215">
          <a:extLst>
            <a:ext uri="{FF2B5EF4-FFF2-40B4-BE49-F238E27FC236}">
              <a16:creationId xmlns:a16="http://schemas.microsoft.com/office/drawing/2014/main" id="{9E03FB54-D5CB-4571-B103-73D95ED99F4F}"/>
            </a:ext>
          </a:extLst>
        </xdr:cNvPr>
        <xdr:cNvSpPr/>
      </xdr:nvSpPr>
      <xdr:spPr>
        <a:xfrm>
          <a:off x="13652500" y="6071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121920</xdr:rowOff>
    </xdr:from>
    <xdr:to>
      <xdr:col>76</xdr:col>
      <xdr:colOff>114300</xdr:colOff>
      <xdr:row>37</xdr:row>
      <xdr:rowOff>67310</xdr:rowOff>
    </xdr:to>
    <xdr:cxnSp macro="">
      <xdr:nvCxnSpPr>
        <xdr:cNvPr id="217" name="直線コネクタ 216">
          <a:extLst>
            <a:ext uri="{FF2B5EF4-FFF2-40B4-BE49-F238E27FC236}">
              <a16:creationId xmlns:a16="http://schemas.microsoft.com/office/drawing/2014/main" id="{05D15278-4C54-4272-925B-3A7BE4B8A69D}"/>
            </a:ext>
          </a:extLst>
        </xdr:cNvPr>
        <xdr:cNvCxnSpPr/>
      </xdr:nvCxnSpPr>
      <xdr:spPr>
        <a:xfrm>
          <a:off x="13703300" y="6122670"/>
          <a:ext cx="889000" cy="288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95267</xdr:rowOff>
    </xdr:from>
    <xdr:ext cx="405111" cy="259045"/>
    <xdr:sp macro="" textlink="">
      <xdr:nvSpPr>
        <xdr:cNvPr id="218" name="n_1mainValue【一般廃棄物処理施設】&#10;有形固定資産減価償却率">
          <a:extLst>
            <a:ext uri="{FF2B5EF4-FFF2-40B4-BE49-F238E27FC236}">
              <a16:creationId xmlns:a16="http://schemas.microsoft.com/office/drawing/2014/main" id="{C892AEBE-D7C8-4CAA-AD1F-87A95DE6C818}"/>
            </a:ext>
          </a:extLst>
        </xdr:cNvPr>
        <xdr:cNvSpPr txBox="1"/>
      </xdr:nvSpPr>
      <xdr:spPr>
        <a:xfrm>
          <a:off x="15266044" y="609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134637</xdr:rowOff>
    </xdr:from>
    <xdr:ext cx="405111" cy="259045"/>
    <xdr:sp macro="" textlink="">
      <xdr:nvSpPr>
        <xdr:cNvPr id="219" name="n_2mainValue【一般廃棄物処理施設】&#10;有形固定資産減価償却率">
          <a:extLst>
            <a:ext uri="{FF2B5EF4-FFF2-40B4-BE49-F238E27FC236}">
              <a16:creationId xmlns:a16="http://schemas.microsoft.com/office/drawing/2014/main" id="{A12CE0E3-FEC3-4452-8B60-9AC669EFBF77}"/>
            </a:ext>
          </a:extLst>
        </xdr:cNvPr>
        <xdr:cNvSpPr txBox="1"/>
      </xdr:nvSpPr>
      <xdr:spPr>
        <a:xfrm>
          <a:off x="14389744" y="6135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17797</xdr:rowOff>
    </xdr:from>
    <xdr:ext cx="405111" cy="259045"/>
    <xdr:sp macro="" textlink="">
      <xdr:nvSpPr>
        <xdr:cNvPr id="220" name="n_3mainValue【一般廃棄物処理施設】&#10;有形固定資産減価償却率">
          <a:extLst>
            <a:ext uri="{FF2B5EF4-FFF2-40B4-BE49-F238E27FC236}">
              <a16:creationId xmlns:a16="http://schemas.microsoft.com/office/drawing/2014/main" id="{0A59E9A1-FEBB-45B6-A334-B19920F3E90C}"/>
            </a:ext>
          </a:extLst>
        </xdr:cNvPr>
        <xdr:cNvSpPr txBox="1"/>
      </xdr:nvSpPr>
      <xdr:spPr>
        <a:xfrm>
          <a:off x="13500744" y="5847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221" name="正方形/長方形 220">
          <a:extLst>
            <a:ext uri="{FF2B5EF4-FFF2-40B4-BE49-F238E27FC236}">
              <a16:creationId xmlns:a16="http://schemas.microsoft.com/office/drawing/2014/main" id="{3A124C4D-ADFA-4AD2-A278-638AEAB3522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222" name="正方形/長方形 221">
          <a:extLst>
            <a:ext uri="{FF2B5EF4-FFF2-40B4-BE49-F238E27FC236}">
              <a16:creationId xmlns:a16="http://schemas.microsoft.com/office/drawing/2014/main" id="{0089933F-D25F-441B-BE24-BE2B998AA6BF}"/>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223" name="正方形/長方形 222">
          <a:extLst>
            <a:ext uri="{FF2B5EF4-FFF2-40B4-BE49-F238E27FC236}">
              <a16:creationId xmlns:a16="http://schemas.microsoft.com/office/drawing/2014/main" id="{56559EF3-42E8-49E7-B14F-C2FB09E599F1}"/>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224" name="正方形/長方形 223">
          <a:extLst>
            <a:ext uri="{FF2B5EF4-FFF2-40B4-BE49-F238E27FC236}">
              <a16:creationId xmlns:a16="http://schemas.microsoft.com/office/drawing/2014/main" id="{C822688D-79F2-4075-B97A-041BA437F37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225" name="正方形/長方形 224">
          <a:extLst>
            <a:ext uri="{FF2B5EF4-FFF2-40B4-BE49-F238E27FC236}">
              <a16:creationId xmlns:a16="http://schemas.microsoft.com/office/drawing/2014/main" id="{D6496F63-713C-4BB1-AE6B-842471AB946F}"/>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226" name="正方形/長方形 225">
          <a:extLst>
            <a:ext uri="{FF2B5EF4-FFF2-40B4-BE49-F238E27FC236}">
              <a16:creationId xmlns:a16="http://schemas.microsoft.com/office/drawing/2014/main" id="{C8900E62-977D-4F88-9EB1-35E9330CAFF9}"/>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227" name="正方形/長方形 226">
          <a:extLst>
            <a:ext uri="{FF2B5EF4-FFF2-40B4-BE49-F238E27FC236}">
              <a16:creationId xmlns:a16="http://schemas.microsoft.com/office/drawing/2014/main" id="{C94673F8-55C3-47B5-85DB-4F019517A219}"/>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228" name="正方形/長方形 227">
          <a:extLst>
            <a:ext uri="{FF2B5EF4-FFF2-40B4-BE49-F238E27FC236}">
              <a16:creationId xmlns:a16="http://schemas.microsoft.com/office/drawing/2014/main" id="{28C5BA1F-9FD5-4337-9327-9F1C59D2792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229" name="テキスト ボックス 228">
          <a:extLst>
            <a:ext uri="{FF2B5EF4-FFF2-40B4-BE49-F238E27FC236}">
              <a16:creationId xmlns:a16="http://schemas.microsoft.com/office/drawing/2014/main" id="{B6BA84AC-BB2D-40B5-A122-44C8457942FB}"/>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230" name="直線コネクタ 229">
          <a:extLst>
            <a:ext uri="{FF2B5EF4-FFF2-40B4-BE49-F238E27FC236}">
              <a16:creationId xmlns:a16="http://schemas.microsoft.com/office/drawing/2014/main" id="{CF2DB06A-7109-4293-B3D9-F85565E8C576}"/>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231" name="直線コネクタ 230">
          <a:extLst>
            <a:ext uri="{FF2B5EF4-FFF2-40B4-BE49-F238E27FC236}">
              <a16:creationId xmlns:a16="http://schemas.microsoft.com/office/drawing/2014/main" id="{473FDC53-1678-4E95-99DF-938FDF38C8F6}"/>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232" name="テキスト ボックス 231">
          <a:extLst>
            <a:ext uri="{FF2B5EF4-FFF2-40B4-BE49-F238E27FC236}">
              <a16:creationId xmlns:a16="http://schemas.microsoft.com/office/drawing/2014/main" id="{B2A11B55-6544-4447-9A30-25C2379191CF}"/>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233" name="直線コネクタ 232">
          <a:extLst>
            <a:ext uri="{FF2B5EF4-FFF2-40B4-BE49-F238E27FC236}">
              <a16:creationId xmlns:a16="http://schemas.microsoft.com/office/drawing/2014/main" id="{B7D4D15D-3151-41FE-9A9E-D47F6F27ED89}"/>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234" name="テキスト ボックス 233">
          <a:extLst>
            <a:ext uri="{FF2B5EF4-FFF2-40B4-BE49-F238E27FC236}">
              <a16:creationId xmlns:a16="http://schemas.microsoft.com/office/drawing/2014/main" id="{606539C8-2B6A-4813-AA79-59B7E5BAAA62}"/>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235" name="直線コネクタ 234">
          <a:extLst>
            <a:ext uri="{FF2B5EF4-FFF2-40B4-BE49-F238E27FC236}">
              <a16:creationId xmlns:a16="http://schemas.microsoft.com/office/drawing/2014/main" id="{87E35049-CA08-4465-8ACF-6D3B36FB62EA}"/>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236" name="テキスト ボックス 235">
          <a:extLst>
            <a:ext uri="{FF2B5EF4-FFF2-40B4-BE49-F238E27FC236}">
              <a16:creationId xmlns:a16="http://schemas.microsoft.com/office/drawing/2014/main" id="{CB114B8E-C102-4248-BBDE-51FA09DCBC2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237" name="直線コネクタ 236">
          <a:extLst>
            <a:ext uri="{FF2B5EF4-FFF2-40B4-BE49-F238E27FC236}">
              <a16:creationId xmlns:a16="http://schemas.microsoft.com/office/drawing/2014/main" id="{6BA9BC9B-F5BB-4CB0-974D-A8184FED58D2}"/>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238" name="テキスト ボックス 237">
          <a:extLst>
            <a:ext uri="{FF2B5EF4-FFF2-40B4-BE49-F238E27FC236}">
              <a16:creationId xmlns:a16="http://schemas.microsoft.com/office/drawing/2014/main" id="{8FA2D929-67E6-4CA3-8746-D4DCD62FA027}"/>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239" name="直線コネクタ 238">
          <a:extLst>
            <a:ext uri="{FF2B5EF4-FFF2-40B4-BE49-F238E27FC236}">
              <a16:creationId xmlns:a16="http://schemas.microsoft.com/office/drawing/2014/main" id="{B5A7CC8C-B74A-420A-8087-3AC4E118A9F5}"/>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240" name="テキスト ボックス 239">
          <a:extLst>
            <a:ext uri="{FF2B5EF4-FFF2-40B4-BE49-F238E27FC236}">
              <a16:creationId xmlns:a16="http://schemas.microsoft.com/office/drawing/2014/main" id="{8A767DDF-DF87-49C1-93FB-5C1FB8E3CD94}"/>
            </a:ext>
          </a:extLst>
        </xdr:cNvPr>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241" name="直線コネクタ 240">
          <a:extLst>
            <a:ext uri="{FF2B5EF4-FFF2-40B4-BE49-F238E27FC236}">
              <a16:creationId xmlns:a16="http://schemas.microsoft.com/office/drawing/2014/main" id="{6B2D7F93-AFBA-4336-A38C-26827E2E0FC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242" name="テキスト ボックス 241">
          <a:extLst>
            <a:ext uri="{FF2B5EF4-FFF2-40B4-BE49-F238E27FC236}">
              <a16:creationId xmlns:a16="http://schemas.microsoft.com/office/drawing/2014/main" id="{4C6D6F13-C280-4825-877E-8B0DD6ADFC25}"/>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243" name="【一般廃棄物処理施設】&#10;一人当たり有形固定資産（償却資産）額グラフ枠">
          <a:extLst>
            <a:ext uri="{FF2B5EF4-FFF2-40B4-BE49-F238E27FC236}">
              <a16:creationId xmlns:a16="http://schemas.microsoft.com/office/drawing/2014/main" id="{4BF01C5C-365F-46AD-995E-FC8B08E0732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21601</xdr:rowOff>
    </xdr:from>
    <xdr:to>
      <xdr:col>116</xdr:col>
      <xdr:colOff>62864</xdr:colOff>
      <xdr:row>42</xdr:row>
      <xdr:rowOff>37949</xdr:rowOff>
    </xdr:to>
    <xdr:cxnSp macro="">
      <xdr:nvCxnSpPr>
        <xdr:cNvPr id="244" name="直線コネクタ 243">
          <a:extLst>
            <a:ext uri="{FF2B5EF4-FFF2-40B4-BE49-F238E27FC236}">
              <a16:creationId xmlns:a16="http://schemas.microsoft.com/office/drawing/2014/main" id="{A4361C7E-5CB5-4E6C-AE66-9A8451E76CFA}"/>
            </a:ext>
          </a:extLst>
        </xdr:cNvPr>
        <xdr:cNvCxnSpPr/>
      </xdr:nvCxnSpPr>
      <xdr:spPr>
        <a:xfrm flipV="1">
          <a:off x="22160864" y="5850901"/>
          <a:ext cx="0" cy="138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41776</xdr:rowOff>
    </xdr:from>
    <xdr:ext cx="378565" cy="259045"/>
    <xdr:sp macro="" textlink="">
      <xdr:nvSpPr>
        <xdr:cNvPr id="245" name="【一般廃棄物処理施設】&#10;一人当たり有形固定資産（償却資産）額最小値テキスト">
          <a:extLst>
            <a:ext uri="{FF2B5EF4-FFF2-40B4-BE49-F238E27FC236}">
              <a16:creationId xmlns:a16="http://schemas.microsoft.com/office/drawing/2014/main" id="{EB100717-612B-4113-9A7E-FAEC17EF93DD}"/>
            </a:ext>
          </a:extLst>
        </xdr:cNvPr>
        <xdr:cNvSpPr txBox="1"/>
      </xdr:nvSpPr>
      <xdr:spPr>
        <a:xfrm>
          <a:off x="22199600" y="72426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37949</xdr:rowOff>
    </xdr:from>
    <xdr:to>
      <xdr:col>116</xdr:col>
      <xdr:colOff>152400</xdr:colOff>
      <xdr:row>42</xdr:row>
      <xdr:rowOff>37949</xdr:rowOff>
    </xdr:to>
    <xdr:cxnSp macro="">
      <xdr:nvCxnSpPr>
        <xdr:cNvPr id="246" name="直線コネクタ 245">
          <a:extLst>
            <a:ext uri="{FF2B5EF4-FFF2-40B4-BE49-F238E27FC236}">
              <a16:creationId xmlns:a16="http://schemas.microsoft.com/office/drawing/2014/main" id="{0703BB48-92B8-406B-8091-6FECE28B1FA0}"/>
            </a:ext>
          </a:extLst>
        </xdr:cNvPr>
        <xdr:cNvCxnSpPr/>
      </xdr:nvCxnSpPr>
      <xdr:spPr>
        <a:xfrm>
          <a:off x="22072600" y="7238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139728</xdr:rowOff>
    </xdr:from>
    <xdr:ext cx="690189" cy="259045"/>
    <xdr:sp macro="" textlink="">
      <xdr:nvSpPr>
        <xdr:cNvPr id="247" name="【一般廃棄物処理施設】&#10;一人当たり有形固定資産（償却資産）額最大値テキスト">
          <a:extLst>
            <a:ext uri="{FF2B5EF4-FFF2-40B4-BE49-F238E27FC236}">
              <a16:creationId xmlns:a16="http://schemas.microsoft.com/office/drawing/2014/main" id="{C84A8D58-C14A-4038-A4BD-74CE5B41A9A3}"/>
            </a:ext>
          </a:extLst>
        </xdr:cNvPr>
        <xdr:cNvSpPr txBox="1"/>
      </xdr:nvSpPr>
      <xdr:spPr>
        <a:xfrm>
          <a:off x="22199600" y="56261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21601</xdr:rowOff>
    </xdr:from>
    <xdr:to>
      <xdr:col>116</xdr:col>
      <xdr:colOff>152400</xdr:colOff>
      <xdr:row>34</xdr:row>
      <xdr:rowOff>21601</xdr:rowOff>
    </xdr:to>
    <xdr:cxnSp macro="">
      <xdr:nvCxnSpPr>
        <xdr:cNvPr id="248" name="直線コネクタ 247">
          <a:extLst>
            <a:ext uri="{FF2B5EF4-FFF2-40B4-BE49-F238E27FC236}">
              <a16:creationId xmlns:a16="http://schemas.microsoft.com/office/drawing/2014/main" id="{EFF09A4D-21EE-467A-BD05-745829C1DEBF}"/>
            </a:ext>
          </a:extLst>
        </xdr:cNvPr>
        <xdr:cNvCxnSpPr/>
      </xdr:nvCxnSpPr>
      <xdr:spPr>
        <a:xfrm>
          <a:off x="22072600" y="5850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113926</xdr:rowOff>
    </xdr:from>
    <xdr:ext cx="599010" cy="259045"/>
    <xdr:sp macro="" textlink="">
      <xdr:nvSpPr>
        <xdr:cNvPr id="249" name="【一般廃棄物処理施設】&#10;一人当たり有形固定資産（償却資産）額平均値テキスト">
          <a:extLst>
            <a:ext uri="{FF2B5EF4-FFF2-40B4-BE49-F238E27FC236}">
              <a16:creationId xmlns:a16="http://schemas.microsoft.com/office/drawing/2014/main" id="{27FBDFF1-8A19-44BB-BDDC-99C69F81B3BD}"/>
            </a:ext>
          </a:extLst>
        </xdr:cNvPr>
        <xdr:cNvSpPr txBox="1"/>
      </xdr:nvSpPr>
      <xdr:spPr>
        <a:xfrm>
          <a:off x="22199600" y="69719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135499</xdr:rowOff>
    </xdr:from>
    <xdr:to>
      <xdr:col>116</xdr:col>
      <xdr:colOff>114300</xdr:colOff>
      <xdr:row>41</xdr:row>
      <xdr:rowOff>65649</xdr:rowOff>
    </xdr:to>
    <xdr:sp macro="" textlink="">
      <xdr:nvSpPr>
        <xdr:cNvPr id="250" name="フローチャート: 判断 249">
          <a:extLst>
            <a:ext uri="{FF2B5EF4-FFF2-40B4-BE49-F238E27FC236}">
              <a16:creationId xmlns:a16="http://schemas.microsoft.com/office/drawing/2014/main" id="{AE4B627A-6480-48F7-9C47-26071EBC9D5B}"/>
            </a:ext>
          </a:extLst>
        </xdr:cNvPr>
        <xdr:cNvSpPr/>
      </xdr:nvSpPr>
      <xdr:spPr>
        <a:xfrm>
          <a:off x="22110700" y="69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153257</xdr:rowOff>
    </xdr:from>
    <xdr:to>
      <xdr:col>112</xdr:col>
      <xdr:colOff>38100</xdr:colOff>
      <xdr:row>41</xdr:row>
      <xdr:rowOff>83407</xdr:rowOff>
    </xdr:to>
    <xdr:sp macro="" textlink="">
      <xdr:nvSpPr>
        <xdr:cNvPr id="251" name="フローチャート: 判断 250">
          <a:extLst>
            <a:ext uri="{FF2B5EF4-FFF2-40B4-BE49-F238E27FC236}">
              <a16:creationId xmlns:a16="http://schemas.microsoft.com/office/drawing/2014/main" id="{F7F68039-5235-4A92-8FF7-28E97A073186}"/>
            </a:ext>
          </a:extLst>
        </xdr:cNvPr>
        <xdr:cNvSpPr/>
      </xdr:nvSpPr>
      <xdr:spPr>
        <a:xfrm>
          <a:off x="21272500" y="701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56095</xdr:colOff>
      <xdr:row>41</xdr:row>
      <xdr:rowOff>74534</xdr:rowOff>
    </xdr:from>
    <xdr:ext cx="599010" cy="259045"/>
    <xdr:sp macro="" textlink="">
      <xdr:nvSpPr>
        <xdr:cNvPr id="252" name="n_1aveValue【一般廃棄物処理施設】&#10;一人当たり有形固定資産（償却資産）額">
          <a:extLst>
            <a:ext uri="{FF2B5EF4-FFF2-40B4-BE49-F238E27FC236}">
              <a16:creationId xmlns:a16="http://schemas.microsoft.com/office/drawing/2014/main" id="{2C0FFB5F-9CF3-4346-A8FC-439ADB75EA23}"/>
            </a:ext>
          </a:extLst>
        </xdr:cNvPr>
        <xdr:cNvSpPr txBox="1"/>
      </xdr:nvSpPr>
      <xdr:spPr>
        <a:xfrm>
          <a:off x="21011095" y="710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40</xdr:row>
      <xdr:rowOff>94276</xdr:rowOff>
    </xdr:from>
    <xdr:to>
      <xdr:col>107</xdr:col>
      <xdr:colOff>101600</xdr:colOff>
      <xdr:row>41</xdr:row>
      <xdr:rowOff>24426</xdr:rowOff>
    </xdr:to>
    <xdr:sp macro="" textlink="">
      <xdr:nvSpPr>
        <xdr:cNvPr id="253" name="フローチャート: 判断 252">
          <a:extLst>
            <a:ext uri="{FF2B5EF4-FFF2-40B4-BE49-F238E27FC236}">
              <a16:creationId xmlns:a16="http://schemas.microsoft.com/office/drawing/2014/main" id="{D101DCFB-429D-4E04-A0AB-93D642D5ACDE}"/>
            </a:ext>
          </a:extLst>
        </xdr:cNvPr>
        <xdr:cNvSpPr/>
      </xdr:nvSpPr>
      <xdr:spPr>
        <a:xfrm>
          <a:off x="20383500" y="695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41</xdr:row>
      <xdr:rowOff>15553</xdr:rowOff>
    </xdr:from>
    <xdr:ext cx="599010" cy="259045"/>
    <xdr:sp macro="" textlink="">
      <xdr:nvSpPr>
        <xdr:cNvPr id="254" name="n_2aveValue【一般廃棄物処理施設】&#10;一人当たり有形固定資産（償却資産）額">
          <a:extLst>
            <a:ext uri="{FF2B5EF4-FFF2-40B4-BE49-F238E27FC236}">
              <a16:creationId xmlns:a16="http://schemas.microsoft.com/office/drawing/2014/main" id="{8EA94509-846C-4153-A97F-67CC411100AB}"/>
            </a:ext>
          </a:extLst>
        </xdr:cNvPr>
        <xdr:cNvSpPr txBox="1"/>
      </xdr:nvSpPr>
      <xdr:spPr>
        <a:xfrm>
          <a:off x="20134795" y="7045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40</xdr:row>
      <xdr:rowOff>79204</xdr:rowOff>
    </xdr:from>
    <xdr:to>
      <xdr:col>102</xdr:col>
      <xdr:colOff>165100</xdr:colOff>
      <xdr:row>41</xdr:row>
      <xdr:rowOff>9354</xdr:rowOff>
    </xdr:to>
    <xdr:sp macro="" textlink="">
      <xdr:nvSpPr>
        <xdr:cNvPr id="255" name="フローチャート: 判断 254">
          <a:extLst>
            <a:ext uri="{FF2B5EF4-FFF2-40B4-BE49-F238E27FC236}">
              <a16:creationId xmlns:a16="http://schemas.microsoft.com/office/drawing/2014/main" id="{24BF87B5-8116-4994-8302-132B07BB9B1C}"/>
            </a:ext>
          </a:extLst>
        </xdr:cNvPr>
        <xdr:cNvSpPr/>
      </xdr:nvSpPr>
      <xdr:spPr>
        <a:xfrm>
          <a:off x="19494500" y="693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41</xdr:row>
      <xdr:rowOff>481</xdr:rowOff>
    </xdr:from>
    <xdr:ext cx="599010" cy="259045"/>
    <xdr:sp macro="" textlink="">
      <xdr:nvSpPr>
        <xdr:cNvPr id="256" name="n_3aveValue【一般廃棄物処理施設】&#10;一人当たり有形固定資産（償却資産）額">
          <a:extLst>
            <a:ext uri="{FF2B5EF4-FFF2-40B4-BE49-F238E27FC236}">
              <a16:creationId xmlns:a16="http://schemas.microsoft.com/office/drawing/2014/main" id="{12B917E3-304A-4549-AEBE-CFEE57EF0C61}"/>
            </a:ext>
          </a:extLst>
        </xdr:cNvPr>
        <xdr:cNvSpPr txBox="1"/>
      </xdr:nvSpPr>
      <xdr:spPr>
        <a:xfrm>
          <a:off x="19245795" y="7029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44</xdr:row>
      <xdr:rowOff>73677</xdr:rowOff>
    </xdr:from>
    <xdr:ext cx="762000" cy="259045"/>
    <xdr:sp macro="" textlink="">
      <xdr:nvSpPr>
        <xdr:cNvPr id="257" name="テキスト ボックス 256">
          <a:extLst>
            <a:ext uri="{FF2B5EF4-FFF2-40B4-BE49-F238E27FC236}">
              <a16:creationId xmlns:a16="http://schemas.microsoft.com/office/drawing/2014/main" id="{01B47AD2-29F5-42B2-89A8-3103F185F37F}"/>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258" name="テキスト ボックス 257">
          <a:extLst>
            <a:ext uri="{FF2B5EF4-FFF2-40B4-BE49-F238E27FC236}">
              <a16:creationId xmlns:a16="http://schemas.microsoft.com/office/drawing/2014/main" id="{860812B7-8801-450C-BAA5-2AF00FAF594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259" name="テキスト ボックス 258">
          <a:extLst>
            <a:ext uri="{FF2B5EF4-FFF2-40B4-BE49-F238E27FC236}">
              <a16:creationId xmlns:a16="http://schemas.microsoft.com/office/drawing/2014/main" id="{517C548E-ADD0-43AF-A671-FB9261957BF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260" name="テキスト ボックス 259">
          <a:extLst>
            <a:ext uri="{FF2B5EF4-FFF2-40B4-BE49-F238E27FC236}">
              <a16:creationId xmlns:a16="http://schemas.microsoft.com/office/drawing/2014/main" id="{20B5A52A-3000-4FE8-8621-92BADE7DACF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261" name="テキスト ボックス 260">
          <a:extLst>
            <a:ext uri="{FF2B5EF4-FFF2-40B4-BE49-F238E27FC236}">
              <a16:creationId xmlns:a16="http://schemas.microsoft.com/office/drawing/2014/main" id="{C4D521BA-CD4E-428D-9E44-1BF6CFB7691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91928</xdr:rowOff>
    </xdr:from>
    <xdr:to>
      <xdr:col>116</xdr:col>
      <xdr:colOff>114300</xdr:colOff>
      <xdr:row>39</xdr:row>
      <xdr:rowOff>22078</xdr:rowOff>
    </xdr:to>
    <xdr:sp macro="" textlink="">
      <xdr:nvSpPr>
        <xdr:cNvPr id="262" name="楕円 261">
          <a:extLst>
            <a:ext uri="{FF2B5EF4-FFF2-40B4-BE49-F238E27FC236}">
              <a16:creationId xmlns:a16="http://schemas.microsoft.com/office/drawing/2014/main" id="{F13DBD5D-A27D-413B-BA3F-7A984138B19E}"/>
            </a:ext>
          </a:extLst>
        </xdr:cNvPr>
        <xdr:cNvSpPr/>
      </xdr:nvSpPr>
      <xdr:spPr>
        <a:xfrm>
          <a:off x="22110700" y="660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114805</xdr:rowOff>
    </xdr:from>
    <xdr:ext cx="599010" cy="259045"/>
    <xdr:sp macro="" textlink="">
      <xdr:nvSpPr>
        <xdr:cNvPr id="263" name="【一般廃棄物処理施設】&#10;一人当たり有形固定資産（償却資産）額該当値テキスト">
          <a:extLst>
            <a:ext uri="{FF2B5EF4-FFF2-40B4-BE49-F238E27FC236}">
              <a16:creationId xmlns:a16="http://schemas.microsoft.com/office/drawing/2014/main" id="{E6447F9B-2DE6-4D3E-A896-968548D0A195}"/>
            </a:ext>
          </a:extLst>
        </xdr:cNvPr>
        <xdr:cNvSpPr txBox="1"/>
      </xdr:nvSpPr>
      <xdr:spPr>
        <a:xfrm>
          <a:off x="22199600" y="6458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85369</xdr:rowOff>
    </xdr:from>
    <xdr:to>
      <xdr:col>112</xdr:col>
      <xdr:colOff>38100</xdr:colOff>
      <xdr:row>39</xdr:row>
      <xdr:rowOff>15519</xdr:rowOff>
    </xdr:to>
    <xdr:sp macro="" textlink="">
      <xdr:nvSpPr>
        <xdr:cNvPr id="264" name="楕円 263">
          <a:extLst>
            <a:ext uri="{FF2B5EF4-FFF2-40B4-BE49-F238E27FC236}">
              <a16:creationId xmlns:a16="http://schemas.microsoft.com/office/drawing/2014/main" id="{1A65EAAF-B29C-4D8A-9F66-ACD29A419917}"/>
            </a:ext>
          </a:extLst>
        </xdr:cNvPr>
        <xdr:cNvSpPr/>
      </xdr:nvSpPr>
      <xdr:spPr>
        <a:xfrm>
          <a:off x="21272500" y="660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136169</xdr:rowOff>
    </xdr:from>
    <xdr:to>
      <xdr:col>116</xdr:col>
      <xdr:colOff>63500</xdr:colOff>
      <xdr:row>38</xdr:row>
      <xdr:rowOff>142728</xdr:rowOff>
    </xdr:to>
    <xdr:cxnSp macro="">
      <xdr:nvCxnSpPr>
        <xdr:cNvPr id="265" name="直線コネクタ 264">
          <a:extLst>
            <a:ext uri="{FF2B5EF4-FFF2-40B4-BE49-F238E27FC236}">
              <a16:creationId xmlns:a16="http://schemas.microsoft.com/office/drawing/2014/main" id="{D67EDF34-3D54-414B-BC21-A1E00B1F271E}"/>
            </a:ext>
          </a:extLst>
        </xdr:cNvPr>
        <xdr:cNvCxnSpPr/>
      </xdr:nvCxnSpPr>
      <xdr:spPr>
        <a:xfrm>
          <a:off x="21323300" y="6651269"/>
          <a:ext cx="838200" cy="6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104588</xdr:rowOff>
    </xdr:from>
    <xdr:to>
      <xdr:col>107</xdr:col>
      <xdr:colOff>101600</xdr:colOff>
      <xdr:row>39</xdr:row>
      <xdr:rowOff>34738</xdr:rowOff>
    </xdr:to>
    <xdr:sp macro="" textlink="">
      <xdr:nvSpPr>
        <xdr:cNvPr id="266" name="楕円 265">
          <a:extLst>
            <a:ext uri="{FF2B5EF4-FFF2-40B4-BE49-F238E27FC236}">
              <a16:creationId xmlns:a16="http://schemas.microsoft.com/office/drawing/2014/main" id="{6711D629-283F-4CE8-90F4-B57B49349FFA}"/>
            </a:ext>
          </a:extLst>
        </xdr:cNvPr>
        <xdr:cNvSpPr/>
      </xdr:nvSpPr>
      <xdr:spPr>
        <a:xfrm>
          <a:off x="20383500" y="6619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136169</xdr:rowOff>
    </xdr:from>
    <xdr:to>
      <xdr:col>111</xdr:col>
      <xdr:colOff>177800</xdr:colOff>
      <xdr:row>38</xdr:row>
      <xdr:rowOff>155388</xdr:rowOff>
    </xdr:to>
    <xdr:cxnSp macro="">
      <xdr:nvCxnSpPr>
        <xdr:cNvPr id="267" name="直線コネクタ 266">
          <a:extLst>
            <a:ext uri="{FF2B5EF4-FFF2-40B4-BE49-F238E27FC236}">
              <a16:creationId xmlns:a16="http://schemas.microsoft.com/office/drawing/2014/main" id="{352AC3B3-2906-46D3-A9DE-54ECDB6D12FF}"/>
            </a:ext>
          </a:extLst>
        </xdr:cNvPr>
        <xdr:cNvCxnSpPr/>
      </xdr:nvCxnSpPr>
      <xdr:spPr>
        <a:xfrm flipV="1">
          <a:off x="20434300" y="6651269"/>
          <a:ext cx="889000" cy="19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98185</xdr:rowOff>
    </xdr:from>
    <xdr:to>
      <xdr:col>102</xdr:col>
      <xdr:colOff>165100</xdr:colOff>
      <xdr:row>40</xdr:row>
      <xdr:rowOff>28335</xdr:rowOff>
    </xdr:to>
    <xdr:sp macro="" textlink="">
      <xdr:nvSpPr>
        <xdr:cNvPr id="268" name="楕円 267">
          <a:extLst>
            <a:ext uri="{FF2B5EF4-FFF2-40B4-BE49-F238E27FC236}">
              <a16:creationId xmlns:a16="http://schemas.microsoft.com/office/drawing/2014/main" id="{F1ABDA4D-E4C8-4F7B-97C8-756267FBF7B6}"/>
            </a:ext>
          </a:extLst>
        </xdr:cNvPr>
        <xdr:cNvSpPr/>
      </xdr:nvSpPr>
      <xdr:spPr>
        <a:xfrm>
          <a:off x="19494500" y="678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155388</xdr:rowOff>
    </xdr:from>
    <xdr:to>
      <xdr:col>107</xdr:col>
      <xdr:colOff>50800</xdr:colOff>
      <xdr:row>39</xdr:row>
      <xdr:rowOff>148985</xdr:rowOff>
    </xdr:to>
    <xdr:cxnSp macro="">
      <xdr:nvCxnSpPr>
        <xdr:cNvPr id="269" name="直線コネクタ 268">
          <a:extLst>
            <a:ext uri="{FF2B5EF4-FFF2-40B4-BE49-F238E27FC236}">
              <a16:creationId xmlns:a16="http://schemas.microsoft.com/office/drawing/2014/main" id="{C6BB8379-6066-44BA-88F8-630E6E0199F8}"/>
            </a:ext>
          </a:extLst>
        </xdr:cNvPr>
        <xdr:cNvCxnSpPr/>
      </xdr:nvCxnSpPr>
      <xdr:spPr>
        <a:xfrm flipV="1">
          <a:off x="19545300" y="6670488"/>
          <a:ext cx="889000" cy="165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32046</xdr:rowOff>
    </xdr:from>
    <xdr:ext cx="599010" cy="259045"/>
    <xdr:sp macro="" textlink="">
      <xdr:nvSpPr>
        <xdr:cNvPr id="270" name="n_1mainValue【一般廃棄物処理施設】&#10;一人当たり有形固定資産（償却資産）額">
          <a:extLst>
            <a:ext uri="{FF2B5EF4-FFF2-40B4-BE49-F238E27FC236}">
              <a16:creationId xmlns:a16="http://schemas.microsoft.com/office/drawing/2014/main" id="{D94AA537-5FF1-4BD7-A845-6FF7392C5952}"/>
            </a:ext>
          </a:extLst>
        </xdr:cNvPr>
        <xdr:cNvSpPr txBox="1"/>
      </xdr:nvSpPr>
      <xdr:spPr>
        <a:xfrm>
          <a:off x="21011095" y="6375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37</xdr:row>
      <xdr:rowOff>51265</xdr:rowOff>
    </xdr:from>
    <xdr:ext cx="599010" cy="259045"/>
    <xdr:sp macro="" textlink="">
      <xdr:nvSpPr>
        <xdr:cNvPr id="271" name="n_2mainValue【一般廃棄物処理施設】&#10;一人当たり有形固定資産（償却資産）額">
          <a:extLst>
            <a:ext uri="{FF2B5EF4-FFF2-40B4-BE49-F238E27FC236}">
              <a16:creationId xmlns:a16="http://schemas.microsoft.com/office/drawing/2014/main" id="{1D698FD1-75FF-4C0A-9592-3E595012B1C8}"/>
            </a:ext>
          </a:extLst>
        </xdr:cNvPr>
        <xdr:cNvSpPr txBox="1"/>
      </xdr:nvSpPr>
      <xdr:spPr>
        <a:xfrm>
          <a:off x="20134795" y="6394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44862</xdr:rowOff>
    </xdr:from>
    <xdr:ext cx="599010" cy="259045"/>
    <xdr:sp macro="" textlink="">
      <xdr:nvSpPr>
        <xdr:cNvPr id="272" name="n_3mainValue【一般廃棄物処理施設】&#10;一人当たり有形固定資産（償却資産）額">
          <a:extLst>
            <a:ext uri="{FF2B5EF4-FFF2-40B4-BE49-F238E27FC236}">
              <a16:creationId xmlns:a16="http://schemas.microsoft.com/office/drawing/2014/main" id="{58DE6E35-FDA7-469C-AA66-EFC069228A29}"/>
            </a:ext>
          </a:extLst>
        </xdr:cNvPr>
        <xdr:cNvSpPr txBox="1"/>
      </xdr:nvSpPr>
      <xdr:spPr>
        <a:xfrm>
          <a:off x="19245795" y="6559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73" name="正方形/長方形 272">
          <a:extLst>
            <a:ext uri="{FF2B5EF4-FFF2-40B4-BE49-F238E27FC236}">
              <a16:creationId xmlns:a16="http://schemas.microsoft.com/office/drawing/2014/main" id="{868ABD88-CD23-40F7-AE31-47D01FE3472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74" name="正方形/長方形 273">
          <a:extLst>
            <a:ext uri="{FF2B5EF4-FFF2-40B4-BE49-F238E27FC236}">
              <a16:creationId xmlns:a16="http://schemas.microsoft.com/office/drawing/2014/main" id="{8A4F2363-74C1-4E5A-912C-A5F7075FBA7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75" name="正方形/長方形 274">
          <a:extLst>
            <a:ext uri="{FF2B5EF4-FFF2-40B4-BE49-F238E27FC236}">
              <a16:creationId xmlns:a16="http://schemas.microsoft.com/office/drawing/2014/main" id="{F8AEC134-0950-404F-8DCE-68654589DA8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76" name="正方形/長方形 275">
          <a:extLst>
            <a:ext uri="{FF2B5EF4-FFF2-40B4-BE49-F238E27FC236}">
              <a16:creationId xmlns:a16="http://schemas.microsoft.com/office/drawing/2014/main" id="{FE2C5286-5CB4-420B-BBAF-B3063020F04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77" name="正方形/長方形 276">
          <a:extLst>
            <a:ext uri="{FF2B5EF4-FFF2-40B4-BE49-F238E27FC236}">
              <a16:creationId xmlns:a16="http://schemas.microsoft.com/office/drawing/2014/main" id="{3639DEA0-ABC0-44BC-918A-FFAE21E842F6}"/>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78" name="正方形/長方形 277">
          <a:extLst>
            <a:ext uri="{FF2B5EF4-FFF2-40B4-BE49-F238E27FC236}">
              <a16:creationId xmlns:a16="http://schemas.microsoft.com/office/drawing/2014/main" id="{B3EFAF09-5305-4082-8637-33309EE0550D}"/>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79" name="正方形/長方形 278">
          <a:extLst>
            <a:ext uri="{FF2B5EF4-FFF2-40B4-BE49-F238E27FC236}">
              <a16:creationId xmlns:a16="http://schemas.microsoft.com/office/drawing/2014/main" id="{31E4A233-048F-4FF2-8F10-9AB5D0593D6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80" name="正方形/長方形 279">
          <a:extLst>
            <a:ext uri="{FF2B5EF4-FFF2-40B4-BE49-F238E27FC236}">
              <a16:creationId xmlns:a16="http://schemas.microsoft.com/office/drawing/2014/main" id="{AF5493A1-DA2E-4AD4-9E81-49DD1351882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281" name="テキスト ボックス 280">
          <a:extLst>
            <a:ext uri="{FF2B5EF4-FFF2-40B4-BE49-F238E27FC236}">
              <a16:creationId xmlns:a16="http://schemas.microsoft.com/office/drawing/2014/main" id="{C846D89E-CEB2-4A91-B29C-8662C57A7076}"/>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282" name="直線コネクタ 281">
          <a:extLst>
            <a:ext uri="{FF2B5EF4-FFF2-40B4-BE49-F238E27FC236}">
              <a16:creationId xmlns:a16="http://schemas.microsoft.com/office/drawing/2014/main" id="{6DE70019-7A50-49B9-8852-093636817B9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283" name="直線コネクタ 282">
          <a:extLst>
            <a:ext uri="{FF2B5EF4-FFF2-40B4-BE49-F238E27FC236}">
              <a16:creationId xmlns:a16="http://schemas.microsoft.com/office/drawing/2014/main" id="{6857C843-DDB7-4D52-B9DD-DE7A4E000187}"/>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284" name="テキスト ボックス 283">
          <a:extLst>
            <a:ext uri="{FF2B5EF4-FFF2-40B4-BE49-F238E27FC236}">
              <a16:creationId xmlns:a16="http://schemas.microsoft.com/office/drawing/2014/main" id="{04F7FB36-A176-4803-8767-1B0D954C5B82}"/>
            </a:ext>
          </a:extLst>
        </xdr:cNvPr>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285" name="直線コネクタ 284">
          <a:extLst>
            <a:ext uri="{FF2B5EF4-FFF2-40B4-BE49-F238E27FC236}">
              <a16:creationId xmlns:a16="http://schemas.microsoft.com/office/drawing/2014/main" id="{C2AA2C7A-5C5C-49E2-9E55-00D77EBB59A6}"/>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286" name="テキスト ボックス 285">
          <a:extLst>
            <a:ext uri="{FF2B5EF4-FFF2-40B4-BE49-F238E27FC236}">
              <a16:creationId xmlns:a16="http://schemas.microsoft.com/office/drawing/2014/main" id="{3BDD1075-0485-48BE-A707-42FBA306B02E}"/>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287" name="直線コネクタ 286">
          <a:extLst>
            <a:ext uri="{FF2B5EF4-FFF2-40B4-BE49-F238E27FC236}">
              <a16:creationId xmlns:a16="http://schemas.microsoft.com/office/drawing/2014/main" id="{8A0C0518-8C94-4C31-AF11-C3ACAFDED651}"/>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288" name="テキスト ボックス 287">
          <a:extLst>
            <a:ext uri="{FF2B5EF4-FFF2-40B4-BE49-F238E27FC236}">
              <a16:creationId xmlns:a16="http://schemas.microsoft.com/office/drawing/2014/main" id="{6DC173D5-9ECC-4888-B1B1-7551FD4A1045}"/>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289" name="直線コネクタ 288">
          <a:extLst>
            <a:ext uri="{FF2B5EF4-FFF2-40B4-BE49-F238E27FC236}">
              <a16:creationId xmlns:a16="http://schemas.microsoft.com/office/drawing/2014/main" id="{4B0B0A7C-3022-4CF6-BD1A-A132E31EDE48}"/>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290" name="テキスト ボックス 289">
          <a:extLst>
            <a:ext uri="{FF2B5EF4-FFF2-40B4-BE49-F238E27FC236}">
              <a16:creationId xmlns:a16="http://schemas.microsoft.com/office/drawing/2014/main" id="{DDB12E67-8C1D-4CA6-ACD0-DEC472B845C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291" name="直線コネクタ 290">
          <a:extLst>
            <a:ext uri="{FF2B5EF4-FFF2-40B4-BE49-F238E27FC236}">
              <a16:creationId xmlns:a16="http://schemas.microsoft.com/office/drawing/2014/main" id="{79537028-72E5-48B4-9738-D6CA7B76FE4C}"/>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292" name="テキスト ボックス 291">
          <a:extLst>
            <a:ext uri="{FF2B5EF4-FFF2-40B4-BE49-F238E27FC236}">
              <a16:creationId xmlns:a16="http://schemas.microsoft.com/office/drawing/2014/main" id="{1C0FF2F1-A98B-438F-BBD5-21EF7C5282D2}"/>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293" name="直線コネクタ 292">
          <a:extLst>
            <a:ext uri="{FF2B5EF4-FFF2-40B4-BE49-F238E27FC236}">
              <a16:creationId xmlns:a16="http://schemas.microsoft.com/office/drawing/2014/main" id="{ED92CAE5-D1A4-4788-828C-278D033D94B3}"/>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294" name="テキスト ボックス 293">
          <a:extLst>
            <a:ext uri="{FF2B5EF4-FFF2-40B4-BE49-F238E27FC236}">
              <a16:creationId xmlns:a16="http://schemas.microsoft.com/office/drawing/2014/main" id="{E4D973E2-DAC3-4567-9011-0E867814FC72}"/>
            </a:ext>
          </a:extLst>
        </xdr:cNvPr>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295" name="直線コネクタ 294">
          <a:extLst>
            <a:ext uri="{FF2B5EF4-FFF2-40B4-BE49-F238E27FC236}">
              <a16:creationId xmlns:a16="http://schemas.microsoft.com/office/drawing/2014/main" id="{9706CCBA-CEB2-4B3B-B9A0-E2F8B317B2FF}"/>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296" name="テキスト ボックス 295">
          <a:extLst>
            <a:ext uri="{FF2B5EF4-FFF2-40B4-BE49-F238E27FC236}">
              <a16:creationId xmlns:a16="http://schemas.microsoft.com/office/drawing/2014/main" id="{62E4E003-8D13-4FF5-8EAF-829444CDBBE5}"/>
            </a:ext>
          </a:extLst>
        </xdr:cNvPr>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297" name="【保健センター・保健所】&#10;有形固定資産減価償却率グラフ枠">
          <a:extLst>
            <a:ext uri="{FF2B5EF4-FFF2-40B4-BE49-F238E27FC236}">
              <a16:creationId xmlns:a16="http://schemas.microsoft.com/office/drawing/2014/main" id="{12C4E722-B0DC-40B3-9FDD-A09DDF85367D}"/>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130628</xdr:rowOff>
    </xdr:from>
    <xdr:to>
      <xdr:col>85</xdr:col>
      <xdr:colOff>126364</xdr:colOff>
      <xdr:row>64</xdr:row>
      <xdr:rowOff>65315</xdr:rowOff>
    </xdr:to>
    <xdr:cxnSp macro="">
      <xdr:nvCxnSpPr>
        <xdr:cNvPr id="298" name="直線コネクタ 297">
          <a:extLst>
            <a:ext uri="{FF2B5EF4-FFF2-40B4-BE49-F238E27FC236}">
              <a16:creationId xmlns:a16="http://schemas.microsoft.com/office/drawing/2014/main" id="{80D927A9-3DE5-48AB-9A1C-7DD203966965}"/>
            </a:ext>
          </a:extLst>
        </xdr:cNvPr>
        <xdr:cNvCxnSpPr/>
      </xdr:nvCxnSpPr>
      <xdr:spPr>
        <a:xfrm flipV="1">
          <a:off x="16318864" y="9560378"/>
          <a:ext cx="0" cy="1477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69142</xdr:rowOff>
    </xdr:from>
    <xdr:ext cx="340478" cy="259045"/>
    <xdr:sp macro="" textlink="">
      <xdr:nvSpPr>
        <xdr:cNvPr id="299" name="【保健センター・保健所】&#10;有形固定資産減価償却率最小値テキスト">
          <a:extLst>
            <a:ext uri="{FF2B5EF4-FFF2-40B4-BE49-F238E27FC236}">
              <a16:creationId xmlns:a16="http://schemas.microsoft.com/office/drawing/2014/main" id="{D71CC6E8-D99F-48B8-80DA-E006F3A98E54}"/>
            </a:ext>
          </a:extLst>
        </xdr:cNvPr>
        <xdr:cNvSpPr txBox="1"/>
      </xdr:nvSpPr>
      <xdr:spPr>
        <a:xfrm>
          <a:off x="16357600" y="1104194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65315</xdr:rowOff>
    </xdr:from>
    <xdr:to>
      <xdr:col>86</xdr:col>
      <xdr:colOff>25400</xdr:colOff>
      <xdr:row>64</xdr:row>
      <xdr:rowOff>65315</xdr:rowOff>
    </xdr:to>
    <xdr:cxnSp macro="">
      <xdr:nvCxnSpPr>
        <xdr:cNvPr id="300" name="直線コネクタ 299">
          <a:extLst>
            <a:ext uri="{FF2B5EF4-FFF2-40B4-BE49-F238E27FC236}">
              <a16:creationId xmlns:a16="http://schemas.microsoft.com/office/drawing/2014/main" id="{24A9E625-6E1A-4A79-B62F-290F8027973F}"/>
            </a:ext>
          </a:extLst>
        </xdr:cNvPr>
        <xdr:cNvCxnSpPr/>
      </xdr:nvCxnSpPr>
      <xdr:spPr>
        <a:xfrm>
          <a:off x="16230600" y="1103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77305</xdr:rowOff>
    </xdr:from>
    <xdr:ext cx="405111" cy="259045"/>
    <xdr:sp macro="" textlink="">
      <xdr:nvSpPr>
        <xdr:cNvPr id="301" name="【保健センター・保健所】&#10;有形固定資産減価償却率最大値テキスト">
          <a:extLst>
            <a:ext uri="{FF2B5EF4-FFF2-40B4-BE49-F238E27FC236}">
              <a16:creationId xmlns:a16="http://schemas.microsoft.com/office/drawing/2014/main" id="{80044FE0-82B1-4679-97BA-91584ACAE14E}"/>
            </a:ext>
          </a:extLst>
        </xdr:cNvPr>
        <xdr:cNvSpPr txBox="1"/>
      </xdr:nvSpPr>
      <xdr:spPr>
        <a:xfrm>
          <a:off x="16357600" y="9335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130628</xdr:rowOff>
    </xdr:from>
    <xdr:to>
      <xdr:col>86</xdr:col>
      <xdr:colOff>25400</xdr:colOff>
      <xdr:row>55</xdr:row>
      <xdr:rowOff>130628</xdr:rowOff>
    </xdr:to>
    <xdr:cxnSp macro="">
      <xdr:nvCxnSpPr>
        <xdr:cNvPr id="302" name="直線コネクタ 301">
          <a:extLst>
            <a:ext uri="{FF2B5EF4-FFF2-40B4-BE49-F238E27FC236}">
              <a16:creationId xmlns:a16="http://schemas.microsoft.com/office/drawing/2014/main" id="{C10CB70C-AE2F-4589-8DCA-B236DE18A750}"/>
            </a:ext>
          </a:extLst>
        </xdr:cNvPr>
        <xdr:cNvCxnSpPr/>
      </xdr:nvCxnSpPr>
      <xdr:spPr>
        <a:xfrm>
          <a:off x="16230600" y="956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125565</xdr:rowOff>
    </xdr:from>
    <xdr:ext cx="405111" cy="259045"/>
    <xdr:sp macro="" textlink="">
      <xdr:nvSpPr>
        <xdr:cNvPr id="303" name="【保健センター・保健所】&#10;有形固定資産減価償却率平均値テキスト">
          <a:extLst>
            <a:ext uri="{FF2B5EF4-FFF2-40B4-BE49-F238E27FC236}">
              <a16:creationId xmlns:a16="http://schemas.microsoft.com/office/drawing/2014/main" id="{FD9E68F5-4262-454F-A038-64BF4C16D1D0}"/>
            </a:ext>
          </a:extLst>
        </xdr:cNvPr>
        <xdr:cNvSpPr txBox="1"/>
      </xdr:nvSpPr>
      <xdr:spPr>
        <a:xfrm>
          <a:off x="16357600" y="100696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102688</xdr:rowOff>
    </xdr:from>
    <xdr:to>
      <xdr:col>85</xdr:col>
      <xdr:colOff>177800</xdr:colOff>
      <xdr:row>60</xdr:row>
      <xdr:rowOff>32838</xdr:rowOff>
    </xdr:to>
    <xdr:sp macro="" textlink="">
      <xdr:nvSpPr>
        <xdr:cNvPr id="304" name="フローチャート: 判断 303">
          <a:extLst>
            <a:ext uri="{FF2B5EF4-FFF2-40B4-BE49-F238E27FC236}">
              <a16:creationId xmlns:a16="http://schemas.microsoft.com/office/drawing/2014/main" id="{EF19B7EA-2DFC-4E89-960C-AE7AB09F7E0B}"/>
            </a:ext>
          </a:extLst>
        </xdr:cNvPr>
        <xdr:cNvSpPr/>
      </xdr:nvSpPr>
      <xdr:spPr>
        <a:xfrm>
          <a:off x="16268700" y="1021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4717</xdr:rowOff>
    </xdr:from>
    <xdr:to>
      <xdr:col>81</xdr:col>
      <xdr:colOff>101600</xdr:colOff>
      <xdr:row>60</xdr:row>
      <xdr:rowOff>106317</xdr:rowOff>
    </xdr:to>
    <xdr:sp macro="" textlink="">
      <xdr:nvSpPr>
        <xdr:cNvPr id="305" name="フローチャート: 判断 304">
          <a:extLst>
            <a:ext uri="{FF2B5EF4-FFF2-40B4-BE49-F238E27FC236}">
              <a16:creationId xmlns:a16="http://schemas.microsoft.com/office/drawing/2014/main" id="{DBD90640-F3A8-405E-AC05-110F4DA17596}"/>
            </a:ext>
          </a:extLst>
        </xdr:cNvPr>
        <xdr:cNvSpPr/>
      </xdr:nvSpPr>
      <xdr:spPr>
        <a:xfrm>
          <a:off x="15430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60</xdr:row>
      <xdr:rowOff>97444</xdr:rowOff>
    </xdr:from>
    <xdr:ext cx="405111" cy="259045"/>
    <xdr:sp macro="" textlink="">
      <xdr:nvSpPr>
        <xdr:cNvPr id="306" name="n_1aveValue【保健センター・保健所】&#10;有形固定資産減価償却率">
          <a:extLst>
            <a:ext uri="{FF2B5EF4-FFF2-40B4-BE49-F238E27FC236}">
              <a16:creationId xmlns:a16="http://schemas.microsoft.com/office/drawing/2014/main" id="{52E88ADA-4C59-4A5D-8712-53C23EF6887B}"/>
            </a:ext>
          </a:extLst>
        </xdr:cNvPr>
        <xdr:cNvSpPr txBox="1"/>
      </xdr:nvSpPr>
      <xdr:spPr>
        <a:xfrm>
          <a:off x="15266044" y="10384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60</xdr:row>
      <xdr:rowOff>14515</xdr:rowOff>
    </xdr:from>
    <xdr:to>
      <xdr:col>76</xdr:col>
      <xdr:colOff>165100</xdr:colOff>
      <xdr:row>60</xdr:row>
      <xdr:rowOff>116115</xdr:rowOff>
    </xdr:to>
    <xdr:sp macro="" textlink="">
      <xdr:nvSpPr>
        <xdr:cNvPr id="307" name="フローチャート: 判断 306">
          <a:extLst>
            <a:ext uri="{FF2B5EF4-FFF2-40B4-BE49-F238E27FC236}">
              <a16:creationId xmlns:a16="http://schemas.microsoft.com/office/drawing/2014/main" id="{15D891CD-CC9C-4955-9710-DAAC67CE65BC}"/>
            </a:ext>
          </a:extLst>
        </xdr:cNvPr>
        <xdr:cNvSpPr/>
      </xdr:nvSpPr>
      <xdr:spPr>
        <a:xfrm>
          <a:off x="14541500" y="1030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58</xdr:row>
      <xdr:rowOff>132642</xdr:rowOff>
    </xdr:from>
    <xdr:ext cx="405111" cy="259045"/>
    <xdr:sp macro="" textlink="">
      <xdr:nvSpPr>
        <xdr:cNvPr id="308" name="n_2aveValue【保健センター・保健所】&#10;有形固定資産減価償却率">
          <a:extLst>
            <a:ext uri="{FF2B5EF4-FFF2-40B4-BE49-F238E27FC236}">
              <a16:creationId xmlns:a16="http://schemas.microsoft.com/office/drawing/2014/main" id="{EA1FB8F3-9EFD-41F8-8AD7-110AC39F2642}"/>
            </a:ext>
          </a:extLst>
        </xdr:cNvPr>
        <xdr:cNvSpPr txBox="1"/>
      </xdr:nvSpPr>
      <xdr:spPr>
        <a:xfrm>
          <a:off x="14389744" y="10076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150041</xdr:rowOff>
    </xdr:from>
    <xdr:to>
      <xdr:col>72</xdr:col>
      <xdr:colOff>38100</xdr:colOff>
      <xdr:row>59</xdr:row>
      <xdr:rowOff>80191</xdr:rowOff>
    </xdr:to>
    <xdr:sp macro="" textlink="">
      <xdr:nvSpPr>
        <xdr:cNvPr id="309" name="フローチャート: 判断 308">
          <a:extLst>
            <a:ext uri="{FF2B5EF4-FFF2-40B4-BE49-F238E27FC236}">
              <a16:creationId xmlns:a16="http://schemas.microsoft.com/office/drawing/2014/main" id="{C12E2DA6-9FD6-4912-85F4-1BCF73E2031A}"/>
            </a:ext>
          </a:extLst>
        </xdr:cNvPr>
        <xdr:cNvSpPr/>
      </xdr:nvSpPr>
      <xdr:spPr>
        <a:xfrm>
          <a:off x="13652500" y="10094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57</xdr:row>
      <xdr:rowOff>96718</xdr:rowOff>
    </xdr:from>
    <xdr:ext cx="405111" cy="259045"/>
    <xdr:sp macro="" textlink="">
      <xdr:nvSpPr>
        <xdr:cNvPr id="310" name="n_3aveValue【保健センター・保健所】&#10;有形固定資産減価償却率">
          <a:extLst>
            <a:ext uri="{FF2B5EF4-FFF2-40B4-BE49-F238E27FC236}">
              <a16:creationId xmlns:a16="http://schemas.microsoft.com/office/drawing/2014/main" id="{3FD9ED40-7F45-4959-A438-5E1BB52BA5AD}"/>
            </a:ext>
          </a:extLst>
        </xdr:cNvPr>
        <xdr:cNvSpPr txBox="1"/>
      </xdr:nvSpPr>
      <xdr:spPr>
        <a:xfrm>
          <a:off x="13500744" y="98693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66</xdr:row>
      <xdr:rowOff>111777</xdr:rowOff>
    </xdr:from>
    <xdr:ext cx="762000" cy="259045"/>
    <xdr:sp macro="" textlink="">
      <xdr:nvSpPr>
        <xdr:cNvPr id="311" name="テキスト ボックス 310">
          <a:extLst>
            <a:ext uri="{FF2B5EF4-FFF2-40B4-BE49-F238E27FC236}">
              <a16:creationId xmlns:a16="http://schemas.microsoft.com/office/drawing/2014/main" id="{CC89BB77-7B03-4259-9C3F-073F751E0B7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312" name="テキスト ボックス 311">
          <a:extLst>
            <a:ext uri="{FF2B5EF4-FFF2-40B4-BE49-F238E27FC236}">
              <a16:creationId xmlns:a16="http://schemas.microsoft.com/office/drawing/2014/main" id="{9989FE38-FDAF-4C2E-A27C-D48C8C99AC9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313" name="テキスト ボックス 312">
          <a:extLst>
            <a:ext uri="{FF2B5EF4-FFF2-40B4-BE49-F238E27FC236}">
              <a16:creationId xmlns:a16="http://schemas.microsoft.com/office/drawing/2014/main" id="{D58A3FF1-E08C-44E3-80F7-35C7B6EE8186}"/>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314" name="テキスト ボックス 313">
          <a:extLst>
            <a:ext uri="{FF2B5EF4-FFF2-40B4-BE49-F238E27FC236}">
              <a16:creationId xmlns:a16="http://schemas.microsoft.com/office/drawing/2014/main" id="{DCD1DFF6-3380-4167-A438-AB7DC5533288}"/>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315" name="テキスト ボックス 314">
          <a:extLst>
            <a:ext uri="{FF2B5EF4-FFF2-40B4-BE49-F238E27FC236}">
              <a16:creationId xmlns:a16="http://schemas.microsoft.com/office/drawing/2014/main" id="{2F4F0102-4C11-448A-ABD0-081D2086003A}"/>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133713</xdr:rowOff>
    </xdr:from>
    <xdr:to>
      <xdr:col>85</xdr:col>
      <xdr:colOff>177800</xdr:colOff>
      <xdr:row>60</xdr:row>
      <xdr:rowOff>63863</xdr:rowOff>
    </xdr:to>
    <xdr:sp macro="" textlink="">
      <xdr:nvSpPr>
        <xdr:cNvPr id="316" name="楕円 315">
          <a:extLst>
            <a:ext uri="{FF2B5EF4-FFF2-40B4-BE49-F238E27FC236}">
              <a16:creationId xmlns:a16="http://schemas.microsoft.com/office/drawing/2014/main" id="{1E6A8880-9318-4C77-8D68-563FFD6B4D72}"/>
            </a:ext>
          </a:extLst>
        </xdr:cNvPr>
        <xdr:cNvSpPr/>
      </xdr:nvSpPr>
      <xdr:spPr>
        <a:xfrm>
          <a:off x="16268700" y="1024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112140</xdr:rowOff>
    </xdr:from>
    <xdr:ext cx="405111" cy="259045"/>
    <xdr:sp macro="" textlink="">
      <xdr:nvSpPr>
        <xdr:cNvPr id="317" name="【保健センター・保健所】&#10;有形固定資産減価償却率該当値テキスト">
          <a:extLst>
            <a:ext uri="{FF2B5EF4-FFF2-40B4-BE49-F238E27FC236}">
              <a16:creationId xmlns:a16="http://schemas.microsoft.com/office/drawing/2014/main" id="{AAED6430-E6A9-44F9-8CE9-5FA379836DC8}"/>
            </a:ext>
          </a:extLst>
        </xdr:cNvPr>
        <xdr:cNvSpPr txBox="1"/>
      </xdr:nvSpPr>
      <xdr:spPr>
        <a:xfrm>
          <a:off x="16357600" y="102276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161472</xdr:rowOff>
    </xdr:from>
    <xdr:to>
      <xdr:col>81</xdr:col>
      <xdr:colOff>101600</xdr:colOff>
      <xdr:row>60</xdr:row>
      <xdr:rowOff>91622</xdr:rowOff>
    </xdr:to>
    <xdr:sp macro="" textlink="">
      <xdr:nvSpPr>
        <xdr:cNvPr id="318" name="楕円 317">
          <a:extLst>
            <a:ext uri="{FF2B5EF4-FFF2-40B4-BE49-F238E27FC236}">
              <a16:creationId xmlns:a16="http://schemas.microsoft.com/office/drawing/2014/main" id="{BD934912-CCA6-4F58-B1DA-80D3A878AF4B}"/>
            </a:ext>
          </a:extLst>
        </xdr:cNvPr>
        <xdr:cNvSpPr/>
      </xdr:nvSpPr>
      <xdr:spPr>
        <a:xfrm>
          <a:off x="15430500" y="1027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13063</xdr:rowOff>
    </xdr:from>
    <xdr:to>
      <xdr:col>85</xdr:col>
      <xdr:colOff>127000</xdr:colOff>
      <xdr:row>60</xdr:row>
      <xdr:rowOff>40822</xdr:rowOff>
    </xdr:to>
    <xdr:cxnSp macro="">
      <xdr:nvCxnSpPr>
        <xdr:cNvPr id="319" name="直線コネクタ 318">
          <a:extLst>
            <a:ext uri="{FF2B5EF4-FFF2-40B4-BE49-F238E27FC236}">
              <a16:creationId xmlns:a16="http://schemas.microsoft.com/office/drawing/2014/main" id="{0FBD8552-2187-41EC-97D2-B48D1BC529F6}"/>
            </a:ext>
          </a:extLst>
        </xdr:cNvPr>
        <xdr:cNvCxnSpPr/>
      </xdr:nvCxnSpPr>
      <xdr:spPr>
        <a:xfrm flipV="1">
          <a:off x="15481300" y="10300063"/>
          <a:ext cx="8382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19413</xdr:rowOff>
    </xdr:from>
    <xdr:to>
      <xdr:col>76</xdr:col>
      <xdr:colOff>165100</xdr:colOff>
      <xdr:row>60</xdr:row>
      <xdr:rowOff>121013</xdr:rowOff>
    </xdr:to>
    <xdr:sp macro="" textlink="">
      <xdr:nvSpPr>
        <xdr:cNvPr id="320" name="楕円 319">
          <a:extLst>
            <a:ext uri="{FF2B5EF4-FFF2-40B4-BE49-F238E27FC236}">
              <a16:creationId xmlns:a16="http://schemas.microsoft.com/office/drawing/2014/main" id="{7280EECF-6603-4798-AC2A-C4D2D0B41C74}"/>
            </a:ext>
          </a:extLst>
        </xdr:cNvPr>
        <xdr:cNvSpPr/>
      </xdr:nvSpPr>
      <xdr:spPr>
        <a:xfrm>
          <a:off x="14541500" y="1030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40822</xdr:rowOff>
    </xdr:from>
    <xdr:to>
      <xdr:col>81</xdr:col>
      <xdr:colOff>50800</xdr:colOff>
      <xdr:row>60</xdr:row>
      <xdr:rowOff>70213</xdr:rowOff>
    </xdr:to>
    <xdr:cxnSp macro="">
      <xdr:nvCxnSpPr>
        <xdr:cNvPr id="321" name="直線コネクタ 320">
          <a:extLst>
            <a:ext uri="{FF2B5EF4-FFF2-40B4-BE49-F238E27FC236}">
              <a16:creationId xmlns:a16="http://schemas.microsoft.com/office/drawing/2014/main" id="{989F49B8-462A-4D1A-BC21-3E3C560B9371}"/>
            </a:ext>
          </a:extLst>
        </xdr:cNvPr>
        <xdr:cNvCxnSpPr/>
      </xdr:nvCxnSpPr>
      <xdr:spPr>
        <a:xfrm flipV="1">
          <a:off x="14592300" y="10327822"/>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108149</xdr:rowOff>
    </xdr:from>
    <xdr:ext cx="405111" cy="259045"/>
    <xdr:sp macro="" textlink="">
      <xdr:nvSpPr>
        <xdr:cNvPr id="322" name="n_1mainValue【保健センター・保健所】&#10;有形固定資産減価償却率">
          <a:extLst>
            <a:ext uri="{FF2B5EF4-FFF2-40B4-BE49-F238E27FC236}">
              <a16:creationId xmlns:a16="http://schemas.microsoft.com/office/drawing/2014/main" id="{2F343CC2-36F0-4EB2-B8B6-8D4F50D28491}"/>
            </a:ext>
          </a:extLst>
        </xdr:cNvPr>
        <xdr:cNvSpPr txBox="1"/>
      </xdr:nvSpPr>
      <xdr:spPr>
        <a:xfrm>
          <a:off x="15266044" y="10052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112140</xdr:rowOff>
    </xdr:from>
    <xdr:ext cx="405111" cy="259045"/>
    <xdr:sp macro="" textlink="">
      <xdr:nvSpPr>
        <xdr:cNvPr id="323" name="n_2mainValue【保健センター・保健所】&#10;有形固定資産減価償却率">
          <a:extLst>
            <a:ext uri="{FF2B5EF4-FFF2-40B4-BE49-F238E27FC236}">
              <a16:creationId xmlns:a16="http://schemas.microsoft.com/office/drawing/2014/main" id="{BA706F42-AED8-493F-930C-F433A924D3BC}"/>
            </a:ext>
          </a:extLst>
        </xdr:cNvPr>
        <xdr:cNvSpPr txBox="1"/>
      </xdr:nvSpPr>
      <xdr:spPr>
        <a:xfrm>
          <a:off x="14389744" y="10399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324" name="正方形/長方形 323">
          <a:extLst>
            <a:ext uri="{FF2B5EF4-FFF2-40B4-BE49-F238E27FC236}">
              <a16:creationId xmlns:a16="http://schemas.microsoft.com/office/drawing/2014/main" id="{895AF145-17F0-46CD-A993-DA8B2B281A3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325" name="正方形/長方形 324">
          <a:extLst>
            <a:ext uri="{FF2B5EF4-FFF2-40B4-BE49-F238E27FC236}">
              <a16:creationId xmlns:a16="http://schemas.microsoft.com/office/drawing/2014/main" id="{25BD4F82-9B74-4659-9E40-2606F9076C1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326" name="正方形/長方形 325">
          <a:extLst>
            <a:ext uri="{FF2B5EF4-FFF2-40B4-BE49-F238E27FC236}">
              <a16:creationId xmlns:a16="http://schemas.microsoft.com/office/drawing/2014/main" id="{3F3B1805-AC7C-4D82-8CE4-C5DD6807D27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327" name="正方形/長方形 326">
          <a:extLst>
            <a:ext uri="{FF2B5EF4-FFF2-40B4-BE49-F238E27FC236}">
              <a16:creationId xmlns:a16="http://schemas.microsoft.com/office/drawing/2014/main" id="{48CBC567-690E-447A-B510-78B44AC2BA0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328" name="正方形/長方形 327">
          <a:extLst>
            <a:ext uri="{FF2B5EF4-FFF2-40B4-BE49-F238E27FC236}">
              <a16:creationId xmlns:a16="http://schemas.microsoft.com/office/drawing/2014/main" id="{DB532C82-E3CC-47DA-9133-A42E06F2509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329" name="正方形/長方形 328">
          <a:extLst>
            <a:ext uri="{FF2B5EF4-FFF2-40B4-BE49-F238E27FC236}">
              <a16:creationId xmlns:a16="http://schemas.microsoft.com/office/drawing/2014/main" id="{600C4E18-63B9-4819-BD8E-DEA8A04A786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330" name="正方形/長方形 329">
          <a:extLst>
            <a:ext uri="{FF2B5EF4-FFF2-40B4-BE49-F238E27FC236}">
              <a16:creationId xmlns:a16="http://schemas.microsoft.com/office/drawing/2014/main" id="{2CD08687-F771-4569-91E4-68B5C82C7E9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331" name="正方形/長方形 330">
          <a:extLst>
            <a:ext uri="{FF2B5EF4-FFF2-40B4-BE49-F238E27FC236}">
              <a16:creationId xmlns:a16="http://schemas.microsoft.com/office/drawing/2014/main" id="{41393CD8-07C5-47EB-8D89-28DC83EB5B6D}"/>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332" name="テキスト ボックス 331">
          <a:extLst>
            <a:ext uri="{FF2B5EF4-FFF2-40B4-BE49-F238E27FC236}">
              <a16:creationId xmlns:a16="http://schemas.microsoft.com/office/drawing/2014/main" id="{D4100168-9B67-47E1-B67E-717C20E8E39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333" name="直線コネクタ 332">
          <a:extLst>
            <a:ext uri="{FF2B5EF4-FFF2-40B4-BE49-F238E27FC236}">
              <a16:creationId xmlns:a16="http://schemas.microsoft.com/office/drawing/2014/main" id="{65115F76-E4D5-4EFB-B537-57F788151E65}"/>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334" name="直線コネクタ 333">
          <a:extLst>
            <a:ext uri="{FF2B5EF4-FFF2-40B4-BE49-F238E27FC236}">
              <a16:creationId xmlns:a16="http://schemas.microsoft.com/office/drawing/2014/main" id="{1E40EE02-5EFE-479B-9EB7-54D0CB30D802}"/>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335" name="テキスト ボックス 334">
          <a:extLst>
            <a:ext uri="{FF2B5EF4-FFF2-40B4-BE49-F238E27FC236}">
              <a16:creationId xmlns:a16="http://schemas.microsoft.com/office/drawing/2014/main" id="{0CA5C87A-B4DA-4113-98E2-426F40D196B3}"/>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336" name="直線コネクタ 335">
          <a:extLst>
            <a:ext uri="{FF2B5EF4-FFF2-40B4-BE49-F238E27FC236}">
              <a16:creationId xmlns:a16="http://schemas.microsoft.com/office/drawing/2014/main" id="{DB37FF4C-0CF5-4B76-8F7D-B119B52E130A}"/>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337" name="テキスト ボックス 336">
          <a:extLst>
            <a:ext uri="{FF2B5EF4-FFF2-40B4-BE49-F238E27FC236}">
              <a16:creationId xmlns:a16="http://schemas.microsoft.com/office/drawing/2014/main" id="{F602291B-266A-4761-9ED3-9E5EDCA8814E}"/>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338" name="直線コネクタ 337">
          <a:extLst>
            <a:ext uri="{FF2B5EF4-FFF2-40B4-BE49-F238E27FC236}">
              <a16:creationId xmlns:a16="http://schemas.microsoft.com/office/drawing/2014/main" id="{3744DA23-158D-4381-B2FF-07A8992CEEAA}"/>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339" name="テキスト ボックス 338">
          <a:extLst>
            <a:ext uri="{FF2B5EF4-FFF2-40B4-BE49-F238E27FC236}">
              <a16:creationId xmlns:a16="http://schemas.microsoft.com/office/drawing/2014/main" id="{DDEA80F7-2913-4CDC-B01F-B492ED9D87EE}"/>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340" name="直線コネクタ 339">
          <a:extLst>
            <a:ext uri="{FF2B5EF4-FFF2-40B4-BE49-F238E27FC236}">
              <a16:creationId xmlns:a16="http://schemas.microsoft.com/office/drawing/2014/main" id="{28AFE28F-AE22-40FB-87E1-C88B402D6397}"/>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341" name="テキスト ボックス 340">
          <a:extLst>
            <a:ext uri="{FF2B5EF4-FFF2-40B4-BE49-F238E27FC236}">
              <a16:creationId xmlns:a16="http://schemas.microsoft.com/office/drawing/2014/main" id="{933DC2A2-9D50-4D21-877F-C83EF375E3BE}"/>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342" name="直線コネクタ 341">
          <a:extLst>
            <a:ext uri="{FF2B5EF4-FFF2-40B4-BE49-F238E27FC236}">
              <a16:creationId xmlns:a16="http://schemas.microsoft.com/office/drawing/2014/main" id="{C9B74544-7921-416F-98AC-CC90195224CB}"/>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343" name="テキスト ボックス 342">
          <a:extLst>
            <a:ext uri="{FF2B5EF4-FFF2-40B4-BE49-F238E27FC236}">
              <a16:creationId xmlns:a16="http://schemas.microsoft.com/office/drawing/2014/main" id="{684B7E6B-16CF-4122-9BC9-F6FAFFC0978D}"/>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344" name="直線コネクタ 343">
          <a:extLst>
            <a:ext uri="{FF2B5EF4-FFF2-40B4-BE49-F238E27FC236}">
              <a16:creationId xmlns:a16="http://schemas.microsoft.com/office/drawing/2014/main" id="{7C9FA689-4E84-45B4-BEED-D66CF639197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345" name="テキスト ボックス 344">
          <a:extLst>
            <a:ext uri="{FF2B5EF4-FFF2-40B4-BE49-F238E27FC236}">
              <a16:creationId xmlns:a16="http://schemas.microsoft.com/office/drawing/2014/main" id="{516496DF-DBC0-4F5F-9228-22DA2AB623DD}"/>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346" name="【保健センター・保健所】&#10;一人当たり面積グラフ枠">
          <a:extLst>
            <a:ext uri="{FF2B5EF4-FFF2-40B4-BE49-F238E27FC236}">
              <a16:creationId xmlns:a16="http://schemas.microsoft.com/office/drawing/2014/main" id="{9BE0FE54-827B-49A1-8EC6-91A26F6AEBC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166116</xdr:rowOff>
    </xdr:from>
    <xdr:to>
      <xdr:col>116</xdr:col>
      <xdr:colOff>62864</xdr:colOff>
      <xdr:row>64</xdr:row>
      <xdr:rowOff>63246</xdr:rowOff>
    </xdr:to>
    <xdr:cxnSp macro="">
      <xdr:nvCxnSpPr>
        <xdr:cNvPr id="347" name="直線コネクタ 346">
          <a:extLst>
            <a:ext uri="{FF2B5EF4-FFF2-40B4-BE49-F238E27FC236}">
              <a16:creationId xmlns:a16="http://schemas.microsoft.com/office/drawing/2014/main" id="{1EABEBBD-0B29-4BF8-812E-DD274D6B3EE3}"/>
            </a:ext>
          </a:extLst>
        </xdr:cNvPr>
        <xdr:cNvCxnSpPr/>
      </xdr:nvCxnSpPr>
      <xdr:spPr>
        <a:xfrm flipV="1">
          <a:off x="22160864" y="9595866"/>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67073</xdr:rowOff>
    </xdr:from>
    <xdr:ext cx="469744" cy="259045"/>
    <xdr:sp macro="" textlink="">
      <xdr:nvSpPr>
        <xdr:cNvPr id="348" name="【保健センター・保健所】&#10;一人当たり面積最小値テキスト">
          <a:extLst>
            <a:ext uri="{FF2B5EF4-FFF2-40B4-BE49-F238E27FC236}">
              <a16:creationId xmlns:a16="http://schemas.microsoft.com/office/drawing/2014/main" id="{8E830D1D-C4BC-4E7D-8DCF-1F38E42A99FE}"/>
            </a:ext>
          </a:extLst>
        </xdr:cNvPr>
        <xdr:cNvSpPr txBox="1"/>
      </xdr:nvSpPr>
      <xdr:spPr>
        <a:xfrm>
          <a:off x="22199600" y="110398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63246</xdr:rowOff>
    </xdr:from>
    <xdr:to>
      <xdr:col>116</xdr:col>
      <xdr:colOff>152400</xdr:colOff>
      <xdr:row>64</xdr:row>
      <xdr:rowOff>63246</xdr:rowOff>
    </xdr:to>
    <xdr:cxnSp macro="">
      <xdr:nvCxnSpPr>
        <xdr:cNvPr id="349" name="直線コネクタ 348">
          <a:extLst>
            <a:ext uri="{FF2B5EF4-FFF2-40B4-BE49-F238E27FC236}">
              <a16:creationId xmlns:a16="http://schemas.microsoft.com/office/drawing/2014/main" id="{7FC97DBC-499E-4899-9E72-B7494A23C75E}"/>
            </a:ext>
          </a:extLst>
        </xdr:cNvPr>
        <xdr:cNvCxnSpPr/>
      </xdr:nvCxnSpPr>
      <xdr:spPr>
        <a:xfrm>
          <a:off x="22072600" y="1103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112793</xdr:rowOff>
    </xdr:from>
    <xdr:ext cx="469744" cy="259045"/>
    <xdr:sp macro="" textlink="">
      <xdr:nvSpPr>
        <xdr:cNvPr id="350" name="【保健センター・保健所】&#10;一人当たり面積最大値テキスト">
          <a:extLst>
            <a:ext uri="{FF2B5EF4-FFF2-40B4-BE49-F238E27FC236}">
              <a16:creationId xmlns:a16="http://schemas.microsoft.com/office/drawing/2014/main" id="{393ACCA1-8A7F-4A23-BF5E-7A8C6A013983}"/>
            </a:ext>
          </a:extLst>
        </xdr:cNvPr>
        <xdr:cNvSpPr txBox="1"/>
      </xdr:nvSpPr>
      <xdr:spPr>
        <a:xfrm>
          <a:off x="22199600" y="9371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166116</xdr:rowOff>
    </xdr:from>
    <xdr:to>
      <xdr:col>116</xdr:col>
      <xdr:colOff>152400</xdr:colOff>
      <xdr:row>55</xdr:row>
      <xdr:rowOff>166116</xdr:rowOff>
    </xdr:to>
    <xdr:cxnSp macro="">
      <xdr:nvCxnSpPr>
        <xdr:cNvPr id="351" name="直線コネクタ 350">
          <a:extLst>
            <a:ext uri="{FF2B5EF4-FFF2-40B4-BE49-F238E27FC236}">
              <a16:creationId xmlns:a16="http://schemas.microsoft.com/office/drawing/2014/main" id="{61028933-CDE8-4BA1-8757-969C07969628}"/>
            </a:ext>
          </a:extLst>
        </xdr:cNvPr>
        <xdr:cNvCxnSpPr/>
      </xdr:nvCxnSpPr>
      <xdr:spPr>
        <a:xfrm>
          <a:off x="22072600" y="9595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34307</xdr:rowOff>
    </xdr:from>
    <xdr:ext cx="469744" cy="259045"/>
    <xdr:sp macro="" textlink="">
      <xdr:nvSpPr>
        <xdr:cNvPr id="352" name="【保健センター・保健所】&#10;一人当たり面積平均値テキスト">
          <a:extLst>
            <a:ext uri="{FF2B5EF4-FFF2-40B4-BE49-F238E27FC236}">
              <a16:creationId xmlns:a16="http://schemas.microsoft.com/office/drawing/2014/main" id="{9FA1EC72-084A-4A63-ACA3-3080E0D5429E}"/>
            </a:ext>
          </a:extLst>
        </xdr:cNvPr>
        <xdr:cNvSpPr txBox="1"/>
      </xdr:nvSpPr>
      <xdr:spPr>
        <a:xfrm>
          <a:off x="22199600" y="106642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55880</xdr:rowOff>
    </xdr:from>
    <xdr:to>
      <xdr:col>116</xdr:col>
      <xdr:colOff>114300</xdr:colOff>
      <xdr:row>62</xdr:row>
      <xdr:rowOff>157480</xdr:rowOff>
    </xdr:to>
    <xdr:sp macro="" textlink="">
      <xdr:nvSpPr>
        <xdr:cNvPr id="353" name="フローチャート: 判断 352">
          <a:extLst>
            <a:ext uri="{FF2B5EF4-FFF2-40B4-BE49-F238E27FC236}">
              <a16:creationId xmlns:a16="http://schemas.microsoft.com/office/drawing/2014/main" id="{E4ACB45B-2F1F-44FD-8A12-F42A6E17D751}"/>
            </a:ext>
          </a:extLst>
        </xdr:cNvPr>
        <xdr:cNvSpPr/>
      </xdr:nvSpPr>
      <xdr:spPr>
        <a:xfrm>
          <a:off x="22110700" y="1068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57404</xdr:rowOff>
    </xdr:from>
    <xdr:to>
      <xdr:col>112</xdr:col>
      <xdr:colOff>38100</xdr:colOff>
      <xdr:row>62</xdr:row>
      <xdr:rowOff>159004</xdr:rowOff>
    </xdr:to>
    <xdr:sp macro="" textlink="">
      <xdr:nvSpPr>
        <xdr:cNvPr id="354" name="フローチャート: 判断 353">
          <a:extLst>
            <a:ext uri="{FF2B5EF4-FFF2-40B4-BE49-F238E27FC236}">
              <a16:creationId xmlns:a16="http://schemas.microsoft.com/office/drawing/2014/main" id="{90741BAC-E2C2-4A8B-8A95-E949D8D1F36C}"/>
            </a:ext>
          </a:extLst>
        </xdr:cNvPr>
        <xdr:cNvSpPr/>
      </xdr:nvSpPr>
      <xdr:spPr>
        <a:xfrm>
          <a:off x="21272500" y="1068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62</xdr:row>
      <xdr:rowOff>150131</xdr:rowOff>
    </xdr:from>
    <xdr:ext cx="469744" cy="259045"/>
    <xdr:sp macro="" textlink="">
      <xdr:nvSpPr>
        <xdr:cNvPr id="355" name="n_1aveValue【保健センター・保健所】&#10;一人当たり面積">
          <a:extLst>
            <a:ext uri="{FF2B5EF4-FFF2-40B4-BE49-F238E27FC236}">
              <a16:creationId xmlns:a16="http://schemas.microsoft.com/office/drawing/2014/main" id="{316B5C87-2FF5-45C6-9861-DF9B16FBE1CD}"/>
            </a:ext>
          </a:extLst>
        </xdr:cNvPr>
        <xdr:cNvSpPr txBox="1"/>
      </xdr:nvSpPr>
      <xdr:spPr>
        <a:xfrm>
          <a:off x="21075727" y="10780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62</xdr:row>
      <xdr:rowOff>76454</xdr:rowOff>
    </xdr:from>
    <xdr:to>
      <xdr:col>107</xdr:col>
      <xdr:colOff>101600</xdr:colOff>
      <xdr:row>63</xdr:row>
      <xdr:rowOff>6604</xdr:rowOff>
    </xdr:to>
    <xdr:sp macro="" textlink="">
      <xdr:nvSpPr>
        <xdr:cNvPr id="356" name="フローチャート: 判断 355">
          <a:extLst>
            <a:ext uri="{FF2B5EF4-FFF2-40B4-BE49-F238E27FC236}">
              <a16:creationId xmlns:a16="http://schemas.microsoft.com/office/drawing/2014/main" id="{FAA54F58-E7E4-41D5-9A9D-3AFF9681F2FC}"/>
            </a:ext>
          </a:extLst>
        </xdr:cNvPr>
        <xdr:cNvSpPr/>
      </xdr:nvSpPr>
      <xdr:spPr>
        <a:xfrm>
          <a:off x="20383500" y="1070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62</xdr:row>
      <xdr:rowOff>169181</xdr:rowOff>
    </xdr:from>
    <xdr:ext cx="469744" cy="259045"/>
    <xdr:sp macro="" textlink="">
      <xdr:nvSpPr>
        <xdr:cNvPr id="357" name="n_2aveValue【保健センター・保健所】&#10;一人当たり面積">
          <a:extLst>
            <a:ext uri="{FF2B5EF4-FFF2-40B4-BE49-F238E27FC236}">
              <a16:creationId xmlns:a16="http://schemas.microsoft.com/office/drawing/2014/main" id="{D3F262DC-D3F0-4B88-AD15-226F52E4D505}"/>
            </a:ext>
          </a:extLst>
        </xdr:cNvPr>
        <xdr:cNvSpPr txBox="1"/>
      </xdr:nvSpPr>
      <xdr:spPr>
        <a:xfrm>
          <a:off x="20199427" y="10799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62</xdr:row>
      <xdr:rowOff>143510</xdr:rowOff>
    </xdr:from>
    <xdr:to>
      <xdr:col>102</xdr:col>
      <xdr:colOff>165100</xdr:colOff>
      <xdr:row>63</xdr:row>
      <xdr:rowOff>73660</xdr:rowOff>
    </xdr:to>
    <xdr:sp macro="" textlink="">
      <xdr:nvSpPr>
        <xdr:cNvPr id="358" name="フローチャート: 判断 357">
          <a:extLst>
            <a:ext uri="{FF2B5EF4-FFF2-40B4-BE49-F238E27FC236}">
              <a16:creationId xmlns:a16="http://schemas.microsoft.com/office/drawing/2014/main" id="{12D0C736-DB78-4BEC-898B-A83020EF44C1}"/>
            </a:ext>
          </a:extLst>
        </xdr:cNvPr>
        <xdr:cNvSpPr/>
      </xdr:nvSpPr>
      <xdr:spPr>
        <a:xfrm>
          <a:off x="19494500" y="10773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61</xdr:row>
      <xdr:rowOff>90187</xdr:rowOff>
    </xdr:from>
    <xdr:ext cx="469744" cy="259045"/>
    <xdr:sp macro="" textlink="">
      <xdr:nvSpPr>
        <xdr:cNvPr id="359" name="n_3aveValue【保健センター・保健所】&#10;一人当たり面積">
          <a:extLst>
            <a:ext uri="{FF2B5EF4-FFF2-40B4-BE49-F238E27FC236}">
              <a16:creationId xmlns:a16="http://schemas.microsoft.com/office/drawing/2014/main" id="{DC642CC2-593B-4811-AE0D-3C1A5159C8F9}"/>
            </a:ext>
          </a:extLst>
        </xdr:cNvPr>
        <xdr:cNvSpPr txBox="1"/>
      </xdr:nvSpPr>
      <xdr:spPr>
        <a:xfrm>
          <a:off x="19310427" y="10548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66</xdr:row>
      <xdr:rowOff>111777</xdr:rowOff>
    </xdr:from>
    <xdr:ext cx="762000" cy="259045"/>
    <xdr:sp macro="" textlink="">
      <xdr:nvSpPr>
        <xdr:cNvPr id="360" name="テキスト ボックス 359">
          <a:extLst>
            <a:ext uri="{FF2B5EF4-FFF2-40B4-BE49-F238E27FC236}">
              <a16:creationId xmlns:a16="http://schemas.microsoft.com/office/drawing/2014/main" id="{AFC9AD48-7E00-4D56-B654-9A1BF39E562E}"/>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61" name="テキスト ボックス 360">
          <a:extLst>
            <a:ext uri="{FF2B5EF4-FFF2-40B4-BE49-F238E27FC236}">
              <a16:creationId xmlns:a16="http://schemas.microsoft.com/office/drawing/2014/main" id="{29E2A612-8244-48CF-820D-FCC665404F3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62" name="テキスト ボックス 361">
          <a:extLst>
            <a:ext uri="{FF2B5EF4-FFF2-40B4-BE49-F238E27FC236}">
              <a16:creationId xmlns:a16="http://schemas.microsoft.com/office/drawing/2014/main" id="{2A506915-B2E6-4BC2-BB2B-06775170682A}"/>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63" name="テキスト ボックス 362">
          <a:extLst>
            <a:ext uri="{FF2B5EF4-FFF2-40B4-BE49-F238E27FC236}">
              <a16:creationId xmlns:a16="http://schemas.microsoft.com/office/drawing/2014/main" id="{7D15C34B-50BD-42DE-BBA4-D86F91F0C0F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64" name="テキスト ボックス 363">
          <a:extLst>
            <a:ext uri="{FF2B5EF4-FFF2-40B4-BE49-F238E27FC236}">
              <a16:creationId xmlns:a16="http://schemas.microsoft.com/office/drawing/2014/main" id="{1752FC89-E1B7-4A3E-BE43-E143696298C8}"/>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117602</xdr:rowOff>
    </xdr:from>
    <xdr:to>
      <xdr:col>116</xdr:col>
      <xdr:colOff>114300</xdr:colOff>
      <xdr:row>59</xdr:row>
      <xdr:rowOff>47752</xdr:rowOff>
    </xdr:to>
    <xdr:sp macro="" textlink="">
      <xdr:nvSpPr>
        <xdr:cNvPr id="365" name="楕円 364">
          <a:extLst>
            <a:ext uri="{FF2B5EF4-FFF2-40B4-BE49-F238E27FC236}">
              <a16:creationId xmlns:a16="http://schemas.microsoft.com/office/drawing/2014/main" id="{FF1567A0-F5B2-4AD3-B2BE-B22BB8712166}"/>
            </a:ext>
          </a:extLst>
        </xdr:cNvPr>
        <xdr:cNvSpPr/>
      </xdr:nvSpPr>
      <xdr:spPr>
        <a:xfrm>
          <a:off x="22110700" y="1006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140479</xdr:rowOff>
    </xdr:from>
    <xdr:ext cx="469744" cy="259045"/>
    <xdr:sp macro="" textlink="">
      <xdr:nvSpPr>
        <xdr:cNvPr id="366" name="【保健センター・保健所】&#10;一人当たり面積該当値テキスト">
          <a:extLst>
            <a:ext uri="{FF2B5EF4-FFF2-40B4-BE49-F238E27FC236}">
              <a16:creationId xmlns:a16="http://schemas.microsoft.com/office/drawing/2014/main" id="{3A209F29-9F51-4B11-9773-A54660A0B314}"/>
            </a:ext>
          </a:extLst>
        </xdr:cNvPr>
        <xdr:cNvSpPr txBox="1"/>
      </xdr:nvSpPr>
      <xdr:spPr>
        <a:xfrm>
          <a:off x="22199600" y="991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147320</xdr:rowOff>
    </xdr:from>
    <xdr:to>
      <xdr:col>112</xdr:col>
      <xdr:colOff>38100</xdr:colOff>
      <xdr:row>59</xdr:row>
      <xdr:rowOff>77470</xdr:rowOff>
    </xdr:to>
    <xdr:sp macro="" textlink="">
      <xdr:nvSpPr>
        <xdr:cNvPr id="367" name="楕円 366">
          <a:extLst>
            <a:ext uri="{FF2B5EF4-FFF2-40B4-BE49-F238E27FC236}">
              <a16:creationId xmlns:a16="http://schemas.microsoft.com/office/drawing/2014/main" id="{141F8A52-DA35-4F53-8E38-67DE2D6A230D}"/>
            </a:ext>
          </a:extLst>
        </xdr:cNvPr>
        <xdr:cNvSpPr/>
      </xdr:nvSpPr>
      <xdr:spPr>
        <a:xfrm>
          <a:off x="21272500" y="1009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168402</xdr:rowOff>
    </xdr:from>
    <xdr:to>
      <xdr:col>116</xdr:col>
      <xdr:colOff>63500</xdr:colOff>
      <xdr:row>59</xdr:row>
      <xdr:rowOff>26670</xdr:rowOff>
    </xdr:to>
    <xdr:cxnSp macro="">
      <xdr:nvCxnSpPr>
        <xdr:cNvPr id="368" name="直線コネクタ 367">
          <a:extLst>
            <a:ext uri="{FF2B5EF4-FFF2-40B4-BE49-F238E27FC236}">
              <a16:creationId xmlns:a16="http://schemas.microsoft.com/office/drawing/2014/main" id="{17325DAD-4B9F-4E57-A361-75CBA299A20E}"/>
            </a:ext>
          </a:extLst>
        </xdr:cNvPr>
        <xdr:cNvCxnSpPr/>
      </xdr:nvCxnSpPr>
      <xdr:spPr>
        <a:xfrm flipV="1">
          <a:off x="21323300" y="10112502"/>
          <a:ext cx="8382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5588</xdr:rowOff>
    </xdr:from>
    <xdr:to>
      <xdr:col>107</xdr:col>
      <xdr:colOff>101600</xdr:colOff>
      <xdr:row>59</xdr:row>
      <xdr:rowOff>107188</xdr:rowOff>
    </xdr:to>
    <xdr:sp macro="" textlink="">
      <xdr:nvSpPr>
        <xdr:cNvPr id="369" name="楕円 368">
          <a:extLst>
            <a:ext uri="{FF2B5EF4-FFF2-40B4-BE49-F238E27FC236}">
              <a16:creationId xmlns:a16="http://schemas.microsoft.com/office/drawing/2014/main" id="{212CCFCF-E742-41BE-B2C8-80AA96456D58}"/>
            </a:ext>
          </a:extLst>
        </xdr:cNvPr>
        <xdr:cNvSpPr/>
      </xdr:nvSpPr>
      <xdr:spPr>
        <a:xfrm>
          <a:off x="20383500" y="1012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26670</xdr:rowOff>
    </xdr:from>
    <xdr:to>
      <xdr:col>111</xdr:col>
      <xdr:colOff>177800</xdr:colOff>
      <xdr:row>59</xdr:row>
      <xdr:rowOff>56388</xdr:rowOff>
    </xdr:to>
    <xdr:cxnSp macro="">
      <xdr:nvCxnSpPr>
        <xdr:cNvPr id="370" name="直線コネクタ 369">
          <a:extLst>
            <a:ext uri="{FF2B5EF4-FFF2-40B4-BE49-F238E27FC236}">
              <a16:creationId xmlns:a16="http://schemas.microsoft.com/office/drawing/2014/main" id="{85C5E6F2-1D05-4EFE-BCA5-B99BFAEAEBC0}"/>
            </a:ext>
          </a:extLst>
        </xdr:cNvPr>
        <xdr:cNvCxnSpPr/>
      </xdr:nvCxnSpPr>
      <xdr:spPr>
        <a:xfrm flipV="1">
          <a:off x="20434300" y="10142220"/>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57</xdr:row>
      <xdr:rowOff>93997</xdr:rowOff>
    </xdr:from>
    <xdr:ext cx="469744" cy="259045"/>
    <xdr:sp macro="" textlink="">
      <xdr:nvSpPr>
        <xdr:cNvPr id="371" name="n_1mainValue【保健センター・保健所】&#10;一人当たり面積">
          <a:extLst>
            <a:ext uri="{FF2B5EF4-FFF2-40B4-BE49-F238E27FC236}">
              <a16:creationId xmlns:a16="http://schemas.microsoft.com/office/drawing/2014/main" id="{A29FF36D-F22A-4B1B-95D7-C1BC1DF3BEA7}"/>
            </a:ext>
          </a:extLst>
        </xdr:cNvPr>
        <xdr:cNvSpPr txBox="1"/>
      </xdr:nvSpPr>
      <xdr:spPr>
        <a:xfrm>
          <a:off x="21075727" y="9866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123715</xdr:rowOff>
    </xdr:from>
    <xdr:ext cx="469744" cy="259045"/>
    <xdr:sp macro="" textlink="">
      <xdr:nvSpPr>
        <xdr:cNvPr id="372" name="n_2mainValue【保健センター・保健所】&#10;一人当たり面積">
          <a:extLst>
            <a:ext uri="{FF2B5EF4-FFF2-40B4-BE49-F238E27FC236}">
              <a16:creationId xmlns:a16="http://schemas.microsoft.com/office/drawing/2014/main" id="{5423601B-4745-432E-B83B-16FD53D2176F}"/>
            </a:ext>
          </a:extLst>
        </xdr:cNvPr>
        <xdr:cNvSpPr txBox="1"/>
      </xdr:nvSpPr>
      <xdr:spPr>
        <a:xfrm>
          <a:off x="20199427" y="9896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73" name="正方形/長方形 372">
          <a:extLst>
            <a:ext uri="{FF2B5EF4-FFF2-40B4-BE49-F238E27FC236}">
              <a16:creationId xmlns:a16="http://schemas.microsoft.com/office/drawing/2014/main" id="{7D2C8897-4A2F-4DA1-A300-CBD480BE3C0C}"/>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74" name="正方形/長方形 373">
          <a:extLst>
            <a:ext uri="{FF2B5EF4-FFF2-40B4-BE49-F238E27FC236}">
              <a16:creationId xmlns:a16="http://schemas.microsoft.com/office/drawing/2014/main" id="{21512273-E542-42A6-9E4F-C6129A03253E}"/>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75" name="正方形/長方形 374">
          <a:extLst>
            <a:ext uri="{FF2B5EF4-FFF2-40B4-BE49-F238E27FC236}">
              <a16:creationId xmlns:a16="http://schemas.microsoft.com/office/drawing/2014/main" id="{3CF41152-8AB4-43D5-BB55-5A54A2345325}"/>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76" name="正方形/長方形 375">
          <a:extLst>
            <a:ext uri="{FF2B5EF4-FFF2-40B4-BE49-F238E27FC236}">
              <a16:creationId xmlns:a16="http://schemas.microsoft.com/office/drawing/2014/main" id="{806D4B38-6B49-4751-8309-4A5DE1500F5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77" name="正方形/長方形 376">
          <a:extLst>
            <a:ext uri="{FF2B5EF4-FFF2-40B4-BE49-F238E27FC236}">
              <a16:creationId xmlns:a16="http://schemas.microsoft.com/office/drawing/2014/main" id="{D8D7CDAB-1FD6-4E38-9659-2F872D4485B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78" name="正方形/長方形 377">
          <a:extLst>
            <a:ext uri="{FF2B5EF4-FFF2-40B4-BE49-F238E27FC236}">
              <a16:creationId xmlns:a16="http://schemas.microsoft.com/office/drawing/2014/main" id="{DA785AC2-AF27-450B-9461-D2464BEC0A3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79" name="正方形/長方形 378">
          <a:extLst>
            <a:ext uri="{FF2B5EF4-FFF2-40B4-BE49-F238E27FC236}">
              <a16:creationId xmlns:a16="http://schemas.microsoft.com/office/drawing/2014/main" id="{BEFDDD55-A9F9-4F9B-B366-F845604A4141}"/>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80" name="正方形/長方形 379">
          <a:extLst>
            <a:ext uri="{FF2B5EF4-FFF2-40B4-BE49-F238E27FC236}">
              <a16:creationId xmlns:a16="http://schemas.microsoft.com/office/drawing/2014/main" id="{80638EF1-0A57-4B98-BBA2-00530BFD0FC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81" name="テキスト ボックス 380">
          <a:extLst>
            <a:ext uri="{FF2B5EF4-FFF2-40B4-BE49-F238E27FC236}">
              <a16:creationId xmlns:a16="http://schemas.microsoft.com/office/drawing/2014/main" id="{0F9BC3D2-CECC-4695-96E9-9F04A3BA7A4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82" name="直線コネクタ 381">
          <a:extLst>
            <a:ext uri="{FF2B5EF4-FFF2-40B4-BE49-F238E27FC236}">
              <a16:creationId xmlns:a16="http://schemas.microsoft.com/office/drawing/2014/main" id="{C510DC31-8574-4A14-93A5-15764F7E63FD}"/>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383" name="直線コネクタ 382">
          <a:extLst>
            <a:ext uri="{FF2B5EF4-FFF2-40B4-BE49-F238E27FC236}">
              <a16:creationId xmlns:a16="http://schemas.microsoft.com/office/drawing/2014/main" id="{C058036F-93BE-4161-8576-15F05B399515}"/>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384" name="テキスト ボックス 383">
          <a:extLst>
            <a:ext uri="{FF2B5EF4-FFF2-40B4-BE49-F238E27FC236}">
              <a16:creationId xmlns:a16="http://schemas.microsoft.com/office/drawing/2014/main" id="{8AA9A272-EB10-42F0-BBB3-94ED7B7EC1AA}"/>
            </a:ext>
          </a:extLst>
        </xdr:cNvPr>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85" name="直線コネクタ 384">
          <a:extLst>
            <a:ext uri="{FF2B5EF4-FFF2-40B4-BE49-F238E27FC236}">
              <a16:creationId xmlns:a16="http://schemas.microsoft.com/office/drawing/2014/main" id="{0497BD09-4E0C-4921-8C97-14E65BE26363}"/>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86" name="テキスト ボックス 385">
          <a:extLst>
            <a:ext uri="{FF2B5EF4-FFF2-40B4-BE49-F238E27FC236}">
              <a16:creationId xmlns:a16="http://schemas.microsoft.com/office/drawing/2014/main" id="{0C1E2681-CF90-4E54-A8C9-322D7983AC4B}"/>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387" name="直線コネクタ 386">
          <a:extLst>
            <a:ext uri="{FF2B5EF4-FFF2-40B4-BE49-F238E27FC236}">
              <a16:creationId xmlns:a16="http://schemas.microsoft.com/office/drawing/2014/main" id="{69FBA275-14D8-4B76-AC44-58ECAC035552}"/>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388" name="テキスト ボックス 387">
          <a:extLst>
            <a:ext uri="{FF2B5EF4-FFF2-40B4-BE49-F238E27FC236}">
              <a16:creationId xmlns:a16="http://schemas.microsoft.com/office/drawing/2014/main" id="{D1FC6DB3-F1E5-485C-96B9-B3A7566ECB3A}"/>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389" name="直線コネクタ 388">
          <a:extLst>
            <a:ext uri="{FF2B5EF4-FFF2-40B4-BE49-F238E27FC236}">
              <a16:creationId xmlns:a16="http://schemas.microsoft.com/office/drawing/2014/main" id="{BF07C648-32A4-4BC5-91F1-92686E62E558}"/>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390" name="テキスト ボックス 389">
          <a:extLst>
            <a:ext uri="{FF2B5EF4-FFF2-40B4-BE49-F238E27FC236}">
              <a16:creationId xmlns:a16="http://schemas.microsoft.com/office/drawing/2014/main" id="{9C85B9CE-224D-4D25-BEC6-082C954CF67D}"/>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391" name="直線コネクタ 390">
          <a:extLst>
            <a:ext uri="{FF2B5EF4-FFF2-40B4-BE49-F238E27FC236}">
              <a16:creationId xmlns:a16="http://schemas.microsoft.com/office/drawing/2014/main" id="{A6619A47-0CC3-4697-ADF9-28D00E917624}"/>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392" name="テキスト ボックス 391">
          <a:extLst>
            <a:ext uri="{FF2B5EF4-FFF2-40B4-BE49-F238E27FC236}">
              <a16:creationId xmlns:a16="http://schemas.microsoft.com/office/drawing/2014/main" id="{2CAA9D84-1D54-4151-8772-509FCFAF9A93}"/>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393" name="直線コネクタ 392">
          <a:extLst>
            <a:ext uri="{FF2B5EF4-FFF2-40B4-BE49-F238E27FC236}">
              <a16:creationId xmlns:a16="http://schemas.microsoft.com/office/drawing/2014/main" id="{3FEEAF0F-ED42-4E1D-86AB-0D0E8615F686}"/>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394" name="テキスト ボックス 393">
          <a:extLst>
            <a:ext uri="{FF2B5EF4-FFF2-40B4-BE49-F238E27FC236}">
              <a16:creationId xmlns:a16="http://schemas.microsoft.com/office/drawing/2014/main" id="{002DBCDB-2621-4049-A0FE-37A52D18E9F1}"/>
            </a:ext>
          </a:extLst>
        </xdr:cNvPr>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95" name="直線コネクタ 394">
          <a:extLst>
            <a:ext uri="{FF2B5EF4-FFF2-40B4-BE49-F238E27FC236}">
              <a16:creationId xmlns:a16="http://schemas.microsoft.com/office/drawing/2014/main" id="{9F4FAE51-C842-4A51-81B2-CA61A827FE0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396" name="テキスト ボックス 395">
          <a:extLst>
            <a:ext uri="{FF2B5EF4-FFF2-40B4-BE49-F238E27FC236}">
              <a16:creationId xmlns:a16="http://schemas.microsoft.com/office/drawing/2014/main" id="{CB7ED637-3445-47C2-848D-43DC7E4562F1}"/>
            </a:ext>
          </a:extLst>
        </xdr:cNvPr>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397" name="【消防施設】&#10;有形固定資産減価償却率グラフ枠">
          <a:extLst>
            <a:ext uri="{FF2B5EF4-FFF2-40B4-BE49-F238E27FC236}">
              <a16:creationId xmlns:a16="http://schemas.microsoft.com/office/drawing/2014/main" id="{1781745F-1D6D-4011-A2AC-98AC938F61EF}"/>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127907</xdr:rowOff>
    </xdr:to>
    <xdr:cxnSp macro="">
      <xdr:nvCxnSpPr>
        <xdr:cNvPr id="398" name="直線コネクタ 397">
          <a:extLst>
            <a:ext uri="{FF2B5EF4-FFF2-40B4-BE49-F238E27FC236}">
              <a16:creationId xmlns:a16="http://schemas.microsoft.com/office/drawing/2014/main" id="{353483FC-EDBA-402F-9987-CA278075CCD3}"/>
            </a:ext>
          </a:extLst>
        </xdr:cNvPr>
        <xdr:cNvCxnSpPr/>
      </xdr:nvCxnSpPr>
      <xdr:spPr>
        <a:xfrm flipV="1">
          <a:off x="16318864" y="13280571"/>
          <a:ext cx="0" cy="1592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131734</xdr:rowOff>
    </xdr:from>
    <xdr:ext cx="340478" cy="259045"/>
    <xdr:sp macro="" textlink="">
      <xdr:nvSpPr>
        <xdr:cNvPr id="399" name="【消防施設】&#10;有形固定資産減価償却率最小値テキスト">
          <a:extLst>
            <a:ext uri="{FF2B5EF4-FFF2-40B4-BE49-F238E27FC236}">
              <a16:creationId xmlns:a16="http://schemas.microsoft.com/office/drawing/2014/main" id="{C0DF7371-33E7-40C3-8A7E-DB81DBB48A55}"/>
            </a:ext>
          </a:extLst>
        </xdr:cNvPr>
        <xdr:cNvSpPr txBox="1"/>
      </xdr:nvSpPr>
      <xdr:spPr>
        <a:xfrm>
          <a:off x="16357600" y="1487643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127907</xdr:rowOff>
    </xdr:from>
    <xdr:to>
      <xdr:col>86</xdr:col>
      <xdr:colOff>25400</xdr:colOff>
      <xdr:row>86</xdr:row>
      <xdr:rowOff>127907</xdr:rowOff>
    </xdr:to>
    <xdr:cxnSp macro="">
      <xdr:nvCxnSpPr>
        <xdr:cNvPr id="400" name="直線コネクタ 399">
          <a:extLst>
            <a:ext uri="{FF2B5EF4-FFF2-40B4-BE49-F238E27FC236}">
              <a16:creationId xmlns:a16="http://schemas.microsoft.com/office/drawing/2014/main" id="{2DB8BC04-1920-47B2-BF5D-A33D5BF28AC6}"/>
            </a:ext>
          </a:extLst>
        </xdr:cNvPr>
        <xdr:cNvCxnSpPr/>
      </xdr:nvCxnSpPr>
      <xdr:spPr>
        <a:xfrm>
          <a:off x="16230600" y="1487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401" name="【消防施設】&#10;有形固定資産減価償却率最大値テキスト">
          <a:extLst>
            <a:ext uri="{FF2B5EF4-FFF2-40B4-BE49-F238E27FC236}">
              <a16:creationId xmlns:a16="http://schemas.microsoft.com/office/drawing/2014/main" id="{08C5E272-0CAD-424C-9E93-F7A78C082B17}"/>
            </a:ext>
          </a:extLst>
        </xdr:cNvPr>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402" name="直線コネクタ 401">
          <a:extLst>
            <a:ext uri="{FF2B5EF4-FFF2-40B4-BE49-F238E27FC236}">
              <a16:creationId xmlns:a16="http://schemas.microsoft.com/office/drawing/2014/main" id="{662DFD71-88DE-48B6-9DBD-F00A8AC2B172}"/>
            </a:ext>
          </a:extLst>
        </xdr:cNvPr>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138809</xdr:rowOff>
    </xdr:from>
    <xdr:ext cx="405111" cy="259045"/>
    <xdr:sp macro="" textlink="">
      <xdr:nvSpPr>
        <xdr:cNvPr id="403" name="【消防施設】&#10;有形固定資産減価償却率平均値テキスト">
          <a:extLst>
            <a:ext uri="{FF2B5EF4-FFF2-40B4-BE49-F238E27FC236}">
              <a16:creationId xmlns:a16="http://schemas.microsoft.com/office/drawing/2014/main" id="{676BDF08-ABFC-4E38-8A65-45F08DEF692D}"/>
            </a:ext>
          </a:extLst>
        </xdr:cNvPr>
        <xdr:cNvSpPr txBox="1"/>
      </xdr:nvSpPr>
      <xdr:spPr>
        <a:xfrm>
          <a:off x="16357600" y="13854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160382</xdr:rowOff>
    </xdr:from>
    <xdr:to>
      <xdr:col>85</xdr:col>
      <xdr:colOff>177800</xdr:colOff>
      <xdr:row>81</xdr:row>
      <xdr:rowOff>90532</xdr:rowOff>
    </xdr:to>
    <xdr:sp macro="" textlink="">
      <xdr:nvSpPr>
        <xdr:cNvPr id="404" name="フローチャート: 判断 403">
          <a:extLst>
            <a:ext uri="{FF2B5EF4-FFF2-40B4-BE49-F238E27FC236}">
              <a16:creationId xmlns:a16="http://schemas.microsoft.com/office/drawing/2014/main" id="{434AB34D-E31B-4E49-8772-C02E50AB3023}"/>
            </a:ext>
          </a:extLst>
        </xdr:cNvPr>
        <xdr:cNvSpPr/>
      </xdr:nvSpPr>
      <xdr:spPr>
        <a:xfrm>
          <a:off x="16268700" y="1387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28121</xdr:rowOff>
    </xdr:from>
    <xdr:to>
      <xdr:col>81</xdr:col>
      <xdr:colOff>101600</xdr:colOff>
      <xdr:row>81</xdr:row>
      <xdr:rowOff>129721</xdr:rowOff>
    </xdr:to>
    <xdr:sp macro="" textlink="">
      <xdr:nvSpPr>
        <xdr:cNvPr id="405" name="フローチャート: 判断 404">
          <a:extLst>
            <a:ext uri="{FF2B5EF4-FFF2-40B4-BE49-F238E27FC236}">
              <a16:creationId xmlns:a16="http://schemas.microsoft.com/office/drawing/2014/main" id="{97CAA536-FA4C-4E23-BF7B-7FC24A40BD10}"/>
            </a:ext>
          </a:extLst>
        </xdr:cNvPr>
        <xdr:cNvSpPr/>
      </xdr:nvSpPr>
      <xdr:spPr>
        <a:xfrm>
          <a:off x="15430500" y="1391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81</xdr:row>
      <xdr:rowOff>120848</xdr:rowOff>
    </xdr:from>
    <xdr:ext cx="405111" cy="259045"/>
    <xdr:sp macro="" textlink="">
      <xdr:nvSpPr>
        <xdr:cNvPr id="406" name="n_1aveValue【消防施設】&#10;有形固定資産減価償却率">
          <a:extLst>
            <a:ext uri="{FF2B5EF4-FFF2-40B4-BE49-F238E27FC236}">
              <a16:creationId xmlns:a16="http://schemas.microsoft.com/office/drawing/2014/main" id="{AC8BA441-D08C-4602-92D2-E5DC75C2CD9F}"/>
            </a:ext>
          </a:extLst>
        </xdr:cNvPr>
        <xdr:cNvSpPr txBox="1"/>
      </xdr:nvSpPr>
      <xdr:spPr>
        <a:xfrm>
          <a:off x="15266044" y="1400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80</xdr:row>
      <xdr:rowOff>153851</xdr:rowOff>
    </xdr:from>
    <xdr:to>
      <xdr:col>76</xdr:col>
      <xdr:colOff>165100</xdr:colOff>
      <xdr:row>81</xdr:row>
      <xdr:rowOff>84001</xdr:rowOff>
    </xdr:to>
    <xdr:sp macro="" textlink="">
      <xdr:nvSpPr>
        <xdr:cNvPr id="407" name="フローチャート: 判断 406">
          <a:extLst>
            <a:ext uri="{FF2B5EF4-FFF2-40B4-BE49-F238E27FC236}">
              <a16:creationId xmlns:a16="http://schemas.microsoft.com/office/drawing/2014/main" id="{81113BD2-3696-4CA4-9F59-B941CCA34356}"/>
            </a:ext>
          </a:extLst>
        </xdr:cNvPr>
        <xdr:cNvSpPr/>
      </xdr:nvSpPr>
      <xdr:spPr>
        <a:xfrm>
          <a:off x="14541500" y="13869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81</xdr:row>
      <xdr:rowOff>75128</xdr:rowOff>
    </xdr:from>
    <xdr:ext cx="405111" cy="259045"/>
    <xdr:sp macro="" textlink="">
      <xdr:nvSpPr>
        <xdr:cNvPr id="408" name="n_2aveValue【消防施設】&#10;有形固定資産減価償却率">
          <a:extLst>
            <a:ext uri="{FF2B5EF4-FFF2-40B4-BE49-F238E27FC236}">
              <a16:creationId xmlns:a16="http://schemas.microsoft.com/office/drawing/2014/main" id="{F8505829-4064-436E-9782-976C350B92C3}"/>
            </a:ext>
          </a:extLst>
        </xdr:cNvPr>
        <xdr:cNvSpPr txBox="1"/>
      </xdr:nvSpPr>
      <xdr:spPr>
        <a:xfrm>
          <a:off x="14389744" y="139625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80</xdr:row>
      <xdr:rowOff>90170</xdr:rowOff>
    </xdr:from>
    <xdr:to>
      <xdr:col>72</xdr:col>
      <xdr:colOff>38100</xdr:colOff>
      <xdr:row>81</xdr:row>
      <xdr:rowOff>20320</xdr:rowOff>
    </xdr:to>
    <xdr:sp macro="" textlink="">
      <xdr:nvSpPr>
        <xdr:cNvPr id="409" name="フローチャート: 判断 408">
          <a:extLst>
            <a:ext uri="{FF2B5EF4-FFF2-40B4-BE49-F238E27FC236}">
              <a16:creationId xmlns:a16="http://schemas.microsoft.com/office/drawing/2014/main" id="{7B1890E2-74E0-455B-9770-A03C3A3C0255}"/>
            </a:ext>
          </a:extLst>
        </xdr:cNvPr>
        <xdr:cNvSpPr/>
      </xdr:nvSpPr>
      <xdr:spPr>
        <a:xfrm>
          <a:off x="13652500" y="13806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81</xdr:row>
      <xdr:rowOff>11447</xdr:rowOff>
    </xdr:from>
    <xdr:ext cx="405111" cy="259045"/>
    <xdr:sp macro="" textlink="">
      <xdr:nvSpPr>
        <xdr:cNvPr id="410" name="n_3aveValue【消防施設】&#10;有形固定資産減価償却率">
          <a:extLst>
            <a:ext uri="{FF2B5EF4-FFF2-40B4-BE49-F238E27FC236}">
              <a16:creationId xmlns:a16="http://schemas.microsoft.com/office/drawing/2014/main" id="{1BEBD2B1-677B-4044-A5DB-7E9B0FB598CF}"/>
            </a:ext>
          </a:extLst>
        </xdr:cNvPr>
        <xdr:cNvSpPr txBox="1"/>
      </xdr:nvSpPr>
      <xdr:spPr>
        <a:xfrm>
          <a:off x="13500744" y="1389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88</xdr:row>
      <xdr:rowOff>149877</xdr:rowOff>
    </xdr:from>
    <xdr:ext cx="762000" cy="259045"/>
    <xdr:sp macro="" textlink="">
      <xdr:nvSpPr>
        <xdr:cNvPr id="411" name="テキスト ボックス 410">
          <a:extLst>
            <a:ext uri="{FF2B5EF4-FFF2-40B4-BE49-F238E27FC236}">
              <a16:creationId xmlns:a16="http://schemas.microsoft.com/office/drawing/2014/main" id="{690F187F-FE76-4D05-9587-2644BA39A357}"/>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412" name="テキスト ボックス 411">
          <a:extLst>
            <a:ext uri="{FF2B5EF4-FFF2-40B4-BE49-F238E27FC236}">
              <a16:creationId xmlns:a16="http://schemas.microsoft.com/office/drawing/2014/main" id="{BBC89108-CCEF-419C-9165-A803DA56A65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413" name="テキスト ボックス 412">
          <a:extLst>
            <a:ext uri="{FF2B5EF4-FFF2-40B4-BE49-F238E27FC236}">
              <a16:creationId xmlns:a16="http://schemas.microsoft.com/office/drawing/2014/main" id="{9930A63F-182C-4B26-95DA-98DF0A1C2951}"/>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414" name="テキスト ボックス 413">
          <a:extLst>
            <a:ext uri="{FF2B5EF4-FFF2-40B4-BE49-F238E27FC236}">
              <a16:creationId xmlns:a16="http://schemas.microsoft.com/office/drawing/2014/main" id="{B5518095-CE4F-43FF-B92D-A03B192E1BBC}"/>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415" name="テキスト ボックス 414">
          <a:extLst>
            <a:ext uri="{FF2B5EF4-FFF2-40B4-BE49-F238E27FC236}">
              <a16:creationId xmlns:a16="http://schemas.microsoft.com/office/drawing/2014/main" id="{898940B8-9FAE-483F-968D-A62FE325BB0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65677</xdr:rowOff>
    </xdr:from>
    <xdr:to>
      <xdr:col>85</xdr:col>
      <xdr:colOff>177800</xdr:colOff>
      <xdr:row>79</xdr:row>
      <xdr:rowOff>167277</xdr:rowOff>
    </xdr:to>
    <xdr:sp macro="" textlink="">
      <xdr:nvSpPr>
        <xdr:cNvPr id="416" name="楕円 415">
          <a:extLst>
            <a:ext uri="{FF2B5EF4-FFF2-40B4-BE49-F238E27FC236}">
              <a16:creationId xmlns:a16="http://schemas.microsoft.com/office/drawing/2014/main" id="{CD907F10-B25B-4496-B0EC-32915176105A}"/>
            </a:ext>
          </a:extLst>
        </xdr:cNvPr>
        <xdr:cNvSpPr/>
      </xdr:nvSpPr>
      <xdr:spPr>
        <a:xfrm>
          <a:off x="16268700" y="13610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88554</xdr:rowOff>
    </xdr:from>
    <xdr:ext cx="405111" cy="259045"/>
    <xdr:sp macro="" textlink="">
      <xdr:nvSpPr>
        <xdr:cNvPr id="417" name="【消防施設】&#10;有形固定資産減価償却率該当値テキスト">
          <a:extLst>
            <a:ext uri="{FF2B5EF4-FFF2-40B4-BE49-F238E27FC236}">
              <a16:creationId xmlns:a16="http://schemas.microsoft.com/office/drawing/2014/main" id="{032EF864-E67C-4F96-996A-C979636AC266}"/>
            </a:ext>
          </a:extLst>
        </xdr:cNvPr>
        <xdr:cNvSpPr txBox="1"/>
      </xdr:nvSpPr>
      <xdr:spPr>
        <a:xfrm>
          <a:off x="16357600" y="1346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96701</xdr:rowOff>
    </xdr:from>
    <xdr:to>
      <xdr:col>81</xdr:col>
      <xdr:colOff>101600</xdr:colOff>
      <xdr:row>80</xdr:row>
      <xdr:rowOff>26851</xdr:rowOff>
    </xdr:to>
    <xdr:sp macro="" textlink="">
      <xdr:nvSpPr>
        <xdr:cNvPr id="418" name="楕円 417">
          <a:extLst>
            <a:ext uri="{FF2B5EF4-FFF2-40B4-BE49-F238E27FC236}">
              <a16:creationId xmlns:a16="http://schemas.microsoft.com/office/drawing/2014/main" id="{4B07FDBC-2222-465C-AC6E-FE292B261C48}"/>
            </a:ext>
          </a:extLst>
        </xdr:cNvPr>
        <xdr:cNvSpPr/>
      </xdr:nvSpPr>
      <xdr:spPr>
        <a:xfrm>
          <a:off x="15430500" y="1364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116477</xdr:rowOff>
    </xdr:from>
    <xdr:to>
      <xdr:col>85</xdr:col>
      <xdr:colOff>127000</xdr:colOff>
      <xdr:row>79</xdr:row>
      <xdr:rowOff>147501</xdr:rowOff>
    </xdr:to>
    <xdr:cxnSp macro="">
      <xdr:nvCxnSpPr>
        <xdr:cNvPr id="419" name="直線コネクタ 418">
          <a:extLst>
            <a:ext uri="{FF2B5EF4-FFF2-40B4-BE49-F238E27FC236}">
              <a16:creationId xmlns:a16="http://schemas.microsoft.com/office/drawing/2014/main" id="{4124301B-4A47-40B3-A8D5-C4368460FC0A}"/>
            </a:ext>
          </a:extLst>
        </xdr:cNvPr>
        <xdr:cNvCxnSpPr/>
      </xdr:nvCxnSpPr>
      <xdr:spPr>
        <a:xfrm flipV="1">
          <a:off x="15481300" y="13661027"/>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113030</xdr:rowOff>
    </xdr:from>
    <xdr:to>
      <xdr:col>76</xdr:col>
      <xdr:colOff>165100</xdr:colOff>
      <xdr:row>80</xdr:row>
      <xdr:rowOff>43180</xdr:rowOff>
    </xdr:to>
    <xdr:sp macro="" textlink="">
      <xdr:nvSpPr>
        <xdr:cNvPr id="420" name="楕円 419">
          <a:extLst>
            <a:ext uri="{FF2B5EF4-FFF2-40B4-BE49-F238E27FC236}">
              <a16:creationId xmlns:a16="http://schemas.microsoft.com/office/drawing/2014/main" id="{F70B788F-B89B-4D0B-9D3B-60BF9A5E8BB0}"/>
            </a:ext>
          </a:extLst>
        </xdr:cNvPr>
        <xdr:cNvSpPr/>
      </xdr:nvSpPr>
      <xdr:spPr>
        <a:xfrm>
          <a:off x="14541500" y="1365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147501</xdr:rowOff>
    </xdr:from>
    <xdr:to>
      <xdr:col>81</xdr:col>
      <xdr:colOff>50800</xdr:colOff>
      <xdr:row>79</xdr:row>
      <xdr:rowOff>163830</xdr:rowOff>
    </xdr:to>
    <xdr:cxnSp macro="">
      <xdr:nvCxnSpPr>
        <xdr:cNvPr id="421" name="直線コネクタ 420">
          <a:extLst>
            <a:ext uri="{FF2B5EF4-FFF2-40B4-BE49-F238E27FC236}">
              <a16:creationId xmlns:a16="http://schemas.microsoft.com/office/drawing/2014/main" id="{1DCCA6DB-82A0-421A-9954-F5DF3DE764FC}"/>
            </a:ext>
          </a:extLst>
        </xdr:cNvPr>
        <xdr:cNvCxnSpPr/>
      </xdr:nvCxnSpPr>
      <xdr:spPr>
        <a:xfrm flipV="1">
          <a:off x="14592300" y="13692051"/>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28121</xdr:rowOff>
    </xdr:from>
    <xdr:to>
      <xdr:col>72</xdr:col>
      <xdr:colOff>38100</xdr:colOff>
      <xdr:row>77</xdr:row>
      <xdr:rowOff>129721</xdr:rowOff>
    </xdr:to>
    <xdr:sp macro="" textlink="">
      <xdr:nvSpPr>
        <xdr:cNvPr id="422" name="楕円 421">
          <a:extLst>
            <a:ext uri="{FF2B5EF4-FFF2-40B4-BE49-F238E27FC236}">
              <a16:creationId xmlns:a16="http://schemas.microsoft.com/office/drawing/2014/main" id="{04929488-E7E1-4C78-A335-0AEA830D8A3B}"/>
            </a:ext>
          </a:extLst>
        </xdr:cNvPr>
        <xdr:cNvSpPr/>
      </xdr:nvSpPr>
      <xdr:spPr>
        <a:xfrm>
          <a:off x="13652500" y="1322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78921</xdr:rowOff>
    </xdr:from>
    <xdr:to>
      <xdr:col>76</xdr:col>
      <xdr:colOff>114300</xdr:colOff>
      <xdr:row>79</xdr:row>
      <xdr:rowOff>163830</xdr:rowOff>
    </xdr:to>
    <xdr:cxnSp macro="">
      <xdr:nvCxnSpPr>
        <xdr:cNvPr id="423" name="直線コネクタ 422">
          <a:extLst>
            <a:ext uri="{FF2B5EF4-FFF2-40B4-BE49-F238E27FC236}">
              <a16:creationId xmlns:a16="http://schemas.microsoft.com/office/drawing/2014/main" id="{FF9265BE-0984-4776-AE24-F0AB2773C0D4}"/>
            </a:ext>
          </a:extLst>
        </xdr:cNvPr>
        <xdr:cNvCxnSpPr/>
      </xdr:nvCxnSpPr>
      <xdr:spPr>
        <a:xfrm>
          <a:off x="13703300" y="13280571"/>
          <a:ext cx="889000" cy="427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78</xdr:row>
      <xdr:rowOff>43378</xdr:rowOff>
    </xdr:from>
    <xdr:ext cx="405111" cy="259045"/>
    <xdr:sp macro="" textlink="">
      <xdr:nvSpPr>
        <xdr:cNvPr id="424" name="n_1mainValue【消防施設】&#10;有形固定資産減価償却率">
          <a:extLst>
            <a:ext uri="{FF2B5EF4-FFF2-40B4-BE49-F238E27FC236}">
              <a16:creationId xmlns:a16="http://schemas.microsoft.com/office/drawing/2014/main" id="{55A2E915-D516-44BB-8F8D-5BCD3BA2E981}"/>
            </a:ext>
          </a:extLst>
        </xdr:cNvPr>
        <xdr:cNvSpPr txBox="1"/>
      </xdr:nvSpPr>
      <xdr:spPr>
        <a:xfrm>
          <a:off x="15266044" y="13416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59707</xdr:rowOff>
    </xdr:from>
    <xdr:ext cx="405111" cy="259045"/>
    <xdr:sp macro="" textlink="">
      <xdr:nvSpPr>
        <xdr:cNvPr id="425" name="n_2mainValue【消防施設】&#10;有形固定資産減価償却率">
          <a:extLst>
            <a:ext uri="{FF2B5EF4-FFF2-40B4-BE49-F238E27FC236}">
              <a16:creationId xmlns:a16="http://schemas.microsoft.com/office/drawing/2014/main" id="{0ABA3588-F79C-4275-8A6A-C383E4EE7134}"/>
            </a:ext>
          </a:extLst>
        </xdr:cNvPr>
        <xdr:cNvSpPr txBox="1"/>
      </xdr:nvSpPr>
      <xdr:spPr>
        <a:xfrm>
          <a:off x="14389744" y="1343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75</xdr:row>
      <xdr:rowOff>146248</xdr:rowOff>
    </xdr:from>
    <xdr:ext cx="469744" cy="259045"/>
    <xdr:sp macro="" textlink="">
      <xdr:nvSpPr>
        <xdr:cNvPr id="426" name="n_3mainValue【消防施設】&#10;有形固定資産減価償却率">
          <a:extLst>
            <a:ext uri="{FF2B5EF4-FFF2-40B4-BE49-F238E27FC236}">
              <a16:creationId xmlns:a16="http://schemas.microsoft.com/office/drawing/2014/main" id="{1504B900-E81E-405D-A1C3-F2C973E1AD5A}"/>
            </a:ext>
          </a:extLst>
        </xdr:cNvPr>
        <xdr:cNvSpPr txBox="1"/>
      </xdr:nvSpPr>
      <xdr:spPr>
        <a:xfrm>
          <a:off x="13468427" y="13004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427" name="正方形/長方形 426">
          <a:extLst>
            <a:ext uri="{FF2B5EF4-FFF2-40B4-BE49-F238E27FC236}">
              <a16:creationId xmlns:a16="http://schemas.microsoft.com/office/drawing/2014/main" id="{BEE3D173-5F59-4C2A-A678-D4E809EC1812}"/>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428" name="正方形/長方形 427">
          <a:extLst>
            <a:ext uri="{FF2B5EF4-FFF2-40B4-BE49-F238E27FC236}">
              <a16:creationId xmlns:a16="http://schemas.microsoft.com/office/drawing/2014/main" id="{C360ED1C-0B8A-4A9F-B07F-57DB0EA7AD16}"/>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429" name="正方形/長方形 428">
          <a:extLst>
            <a:ext uri="{FF2B5EF4-FFF2-40B4-BE49-F238E27FC236}">
              <a16:creationId xmlns:a16="http://schemas.microsoft.com/office/drawing/2014/main" id="{2F67375A-F565-4AE3-A68D-C92E7A00BF0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430" name="正方形/長方形 429">
          <a:extLst>
            <a:ext uri="{FF2B5EF4-FFF2-40B4-BE49-F238E27FC236}">
              <a16:creationId xmlns:a16="http://schemas.microsoft.com/office/drawing/2014/main" id="{D80FEC9A-976D-4E17-B4A7-501660AC7585}"/>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431" name="正方形/長方形 430">
          <a:extLst>
            <a:ext uri="{FF2B5EF4-FFF2-40B4-BE49-F238E27FC236}">
              <a16:creationId xmlns:a16="http://schemas.microsoft.com/office/drawing/2014/main" id="{26E9599E-5647-4E8B-A781-BF2BBFA12ECF}"/>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432" name="正方形/長方形 431">
          <a:extLst>
            <a:ext uri="{FF2B5EF4-FFF2-40B4-BE49-F238E27FC236}">
              <a16:creationId xmlns:a16="http://schemas.microsoft.com/office/drawing/2014/main" id="{A71BB971-D922-4009-9CC2-1F57929BD09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433" name="正方形/長方形 432">
          <a:extLst>
            <a:ext uri="{FF2B5EF4-FFF2-40B4-BE49-F238E27FC236}">
              <a16:creationId xmlns:a16="http://schemas.microsoft.com/office/drawing/2014/main" id="{37A64679-05C2-4436-9AC2-8D146AE080A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434" name="正方形/長方形 433">
          <a:extLst>
            <a:ext uri="{FF2B5EF4-FFF2-40B4-BE49-F238E27FC236}">
              <a16:creationId xmlns:a16="http://schemas.microsoft.com/office/drawing/2014/main" id="{68C50BE8-2BE9-47CD-B83B-8C4CBBE94B0A}"/>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435" name="テキスト ボックス 434">
          <a:extLst>
            <a:ext uri="{FF2B5EF4-FFF2-40B4-BE49-F238E27FC236}">
              <a16:creationId xmlns:a16="http://schemas.microsoft.com/office/drawing/2014/main" id="{C06F798E-1B8D-4B13-960F-65CB430F422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436" name="直線コネクタ 435">
          <a:extLst>
            <a:ext uri="{FF2B5EF4-FFF2-40B4-BE49-F238E27FC236}">
              <a16:creationId xmlns:a16="http://schemas.microsoft.com/office/drawing/2014/main" id="{8BC2BCF4-0750-485A-8C6F-28B7FB1D3EC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437" name="直線コネクタ 436">
          <a:extLst>
            <a:ext uri="{FF2B5EF4-FFF2-40B4-BE49-F238E27FC236}">
              <a16:creationId xmlns:a16="http://schemas.microsoft.com/office/drawing/2014/main" id="{038B8A9B-1B19-4332-A6F3-A3EB35E232FB}"/>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438" name="テキスト ボックス 437">
          <a:extLst>
            <a:ext uri="{FF2B5EF4-FFF2-40B4-BE49-F238E27FC236}">
              <a16:creationId xmlns:a16="http://schemas.microsoft.com/office/drawing/2014/main" id="{7C502F57-0071-49CD-BDD3-0B12D5E76394}"/>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439" name="直線コネクタ 438">
          <a:extLst>
            <a:ext uri="{FF2B5EF4-FFF2-40B4-BE49-F238E27FC236}">
              <a16:creationId xmlns:a16="http://schemas.microsoft.com/office/drawing/2014/main" id="{B5E1F947-1CFF-439C-BC01-02AE87974AFF}"/>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440" name="テキスト ボックス 439">
          <a:extLst>
            <a:ext uri="{FF2B5EF4-FFF2-40B4-BE49-F238E27FC236}">
              <a16:creationId xmlns:a16="http://schemas.microsoft.com/office/drawing/2014/main" id="{7DFCB745-458D-4DF6-AFA8-1A87269610E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441" name="直線コネクタ 440">
          <a:extLst>
            <a:ext uri="{FF2B5EF4-FFF2-40B4-BE49-F238E27FC236}">
              <a16:creationId xmlns:a16="http://schemas.microsoft.com/office/drawing/2014/main" id="{F5427D38-52C1-4A9A-AD04-0070A3093AE6}"/>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442" name="テキスト ボックス 441">
          <a:extLst>
            <a:ext uri="{FF2B5EF4-FFF2-40B4-BE49-F238E27FC236}">
              <a16:creationId xmlns:a16="http://schemas.microsoft.com/office/drawing/2014/main" id="{4A164244-4960-4FD1-B477-6B9CEBAD27BF}"/>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443" name="直線コネクタ 442">
          <a:extLst>
            <a:ext uri="{FF2B5EF4-FFF2-40B4-BE49-F238E27FC236}">
              <a16:creationId xmlns:a16="http://schemas.microsoft.com/office/drawing/2014/main" id="{3D4457AF-0304-4BBC-B9B6-83B081048AA4}"/>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444" name="テキスト ボックス 443">
          <a:extLst>
            <a:ext uri="{FF2B5EF4-FFF2-40B4-BE49-F238E27FC236}">
              <a16:creationId xmlns:a16="http://schemas.microsoft.com/office/drawing/2014/main" id="{B6953012-272A-4441-ACCF-915DD59BDC0A}"/>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445" name="直線コネクタ 444">
          <a:extLst>
            <a:ext uri="{FF2B5EF4-FFF2-40B4-BE49-F238E27FC236}">
              <a16:creationId xmlns:a16="http://schemas.microsoft.com/office/drawing/2014/main" id="{F5A37CE4-DF0B-4593-BB63-DEC53CEEEBF1}"/>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446" name="テキスト ボックス 445">
          <a:extLst>
            <a:ext uri="{FF2B5EF4-FFF2-40B4-BE49-F238E27FC236}">
              <a16:creationId xmlns:a16="http://schemas.microsoft.com/office/drawing/2014/main" id="{EC59AD96-B90D-4CDE-9A84-5CE37A256A92}"/>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47" name="直線コネクタ 446">
          <a:extLst>
            <a:ext uri="{FF2B5EF4-FFF2-40B4-BE49-F238E27FC236}">
              <a16:creationId xmlns:a16="http://schemas.microsoft.com/office/drawing/2014/main" id="{C7FFC023-74DE-4C94-B98A-A7BCE97111A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124477</xdr:rowOff>
    </xdr:from>
    <xdr:ext cx="531299" cy="259045"/>
    <xdr:sp macro="" textlink="">
      <xdr:nvSpPr>
        <xdr:cNvPr id="448" name="テキスト ボックス 447">
          <a:extLst>
            <a:ext uri="{FF2B5EF4-FFF2-40B4-BE49-F238E27FC236}">
              <a16:creationId xmlns:a16="http://schemas.microsoft.com/office/drawing/2014/main" id="{28B2E36C-130D-4447-8F5C-EEDAF301B95A}"/>
            </a:ext>
          </a:extLst>
        </xdr:cNvPr>
        <xdr:cNvSpPr txBox="1"/>
      </xdr:nvSpPr>
      <xdr:spPr>
        <a:xfrm>
          <a:off x="17756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49" name="【消防施設】&#10;一人当たり面積グラフ枠">
          <a:extLst>
            <a:ext uri="{FF2B5EF4-FFF2-40B4-BE49-F238E27FC236}">
              <a16:creationId xmlns:a16="http://schemas.microsoft.com/office/drawing/2014/main" id="{3471B1D4-BF53-4B04-9543-443698851D7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91250</xdr:rowOff>
    </xdr:from>
    <xdr:to>
      <xdr:col>116</xdr:col>
      <xdr:colOff>62864</xdr:colOff>
      <xdr:row>86</xdr:row>
      <xdr:rowOff>112204</xdr:rowOff>
    </xdr:to>
    <xdr:cxnSp macro="">
      <xdr:nvCxnSpPr>
        <xdr:cNvPr id="450" name="直線コネクタ 449">
          <a:extLst>
            <a:ext uri="{FF2B5EF4-FFF2-40B4-BE49-F238E27FC236}">
              <a16:creationId xmlns:a16="http://schemas.microsoft.com/office/drawing/2014/main" id="{629D1A7A-8FCF-455A-9C2B-93140EAD1B09}"/>
            </a:ext>
          </a:extLst>
        </xdr:cNvPr>
        <xdr:cNvCxnSpPr/>
      </xdr:nvCxnSpPr>
      <xdr:spPr>
        <a:xfrm flipV="1">
          <a:off x="22160864" y="13464350"/>
          <a:ext cx="0" cy="1392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116031</xdr:rowOff>
    </xdr:from>
    <xdr:ext cx="469744" cy="259045"/>
    <xdr:sp macro="" textlink="">
      <xdr:nvSpPr>
        <xdr:cNvPr id="451" name="【消防施設】&#10;一人当たり面積最小値テキスト">
          <a:extLst>
            <a:ext uri="{FF2B5EF4-FFF2-40B4-BE49-F238E27FC236}">
              <a16:creationId xmlns:a16="http://schemas.microsoft.com/office/drawing/2014/main" id="{6FF398F7-9108-4282-BD91-AFE05214B670}"/>
            </a:ext>
          </a:extLst>
        </xdr:cNvPr>
        <xdr:cNvSpPr txBox="1"/>
      </xdr:nvSpPr>
      <xdr:spPr>
        <a:xfrm>
          <a:off x="22199600" y="14860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112204</xdr:rowOff>
    </xdr:from>
    <xdr:to>
      <xdr:col>116</xdr:col>
      <xdr:colOff>152400</xdr:colOff>
      <xdr:row>86</xdr:row>
      <xdr:rowOff>112204</xdr:rowOff>
    </xdr:to>
    <xdr:cxnSp macro="">
      <xdr:nvCxnSpPr>
        <xdr:cNvPr id="452" name="直線コネクタ 451">
          <a:extLst>
            <a:ext uri="{FF2B5EF4-FFF2-40B4-BE49-F238E27FC236}">
              <a16:creationId xmlns:a16="http://schemas.microsoft.com/office/drawing/2014/main" id="{EF9BCD68-78B7-4558-81C1-8C205ED91CBD}"/>
            </a:ext>
          </a:extLst>
        </xdr:cNvPr>
        <xdr:cNvCxnSpPr/>
      </xdr:nvCxnSpPr>
      <xdr:spPr>
        <a:xfrm>
          <a:off x="22072600" y="14856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37927</xdr:rowOff>
    </xdr:from>
    <xdr:ext cx="469744" cy="259045"/>
    <xdr:sp macro="" textlink="">
      <xdr:nvSpPr>
        <xdr:cNvPr id="453" name="【消防施設】&#10;一人当たり面積最大値テキスト">
          <a:extLst>
            <a:ext uri="{FF2B5EF4-FFF2-40B4-BE49-F238E27FC236}">
              <a16:creationId xmlns:a16="http://schemas.microsoft.com/office/drawing/2014/main" id="{9EC5F2ED-3021-45E6-8396-9570A1BC0A51}"/>
            </a:ext>
          </a:extLst>
        </xdr:cNvPr>
        <xdr:cNvSpPr txBox="1"/>
      </xdr:nvSpPr>
      <xdr:spPr>
        <a:xfrm>
          <a:off x="22199600" y="1323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91250</xdr:rowOff>
    </xdr:from>
    <xdr:to>
      <xdr:col>116</xdr:col>
      <xdr:colOff>152400</xdr:colOff>
      <xdr:row>78</xdr:row>
      <xdr:rowOff>91250</xdr:rowOff>
    </xdr:to>
    <xdr:cxnSp macro="">
      <xdr:nvCxnSpPr>
        <xdr:cNvPr id="454" name="直線コネクタ 453">
          <a:extLst>
            <a:ext uri="{FF2B5EF4-FFF2-40B4-BE49-F238E27FC236}">
              <a16:creationId xmlns:a16="http://schemas.microsoft.com/office/drawing/2014/main" id="{0C5C5D9A-D197-47EF-BA11-B49B57A48B14}"/>
            </a:ext>
          </a:extLst>
        </xdr:cNvPr>
        <xdr:cNvCxnSpPr/>
      </xdr:nvCxnSpPr>
      <xdr:spPr>
        <a:xfrm>
          <a:off x="22072600" y="13464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142702</xdr:rowOff>
    </xdr:from>
    <xdr:ext cx="469744" cy="259045"/>
    <xdr:sp macro="" textlink="">
      <xdr:nvSpPr>
        <xdr:cNvPr id="455" name="【消防施設】&#10;一人当たり面積平均値テキスト">
          <a:extLst>
            <a:ext uri="{FF2B5EF4-FFF2-40B4-BE49-F238E27FC236}">
              <a16:creationId xmlns:a16="http://schemas.microsoft.com/office/drawing/2014/main" id="{9B730079-76EE-4024-81EB-94D4F778A332}"/>
            </a:ext>
          </a:extLst>
        </xdr:cNvPr>
        <xdr:cNvSpPr txBox="1"/>
      </xdr:nvSpPr>
      <xdr:spPr>
        <a:xfrm>
          <a:off x="22199600" y="147159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164275</xdr:rowOff>
    </xdr:from>
    <xdr:to>
      <xdr:col>116</xdr:col>
      <xdr:colOff>114300</xdr:colOff>
      <xdr:row>86</xdr:row>
      <xdr:rowOff>94425</xdr:rowOff>
    </xdr:to>
    <xdr:sp macro="" textlink="">
      <xdr:nvSpPr>
        <xdr:cNvPr id="456" name="フローチャート: 判断 455">
          <a:extLst>
            <a:ext uri="{FF2B5EF4-FFF2-40B4-BE49-F238E27FC236}">
              <a16:creationId xmlns:a16="http://schemas.microsoft.com/office/drawing/2014/main" id="{17E33A81-D5A9-4E06-B826-D6A7C3104101}"/>
            </a:ext>
          </a:extLst>
        </xdr:cNvPr>
        <xdr:cNvSpPr/>
      </xdr:nvSpPr>
      <xdr:spPr>
        <a:xfrm>
          <a:off x="22110700" y="14737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165036</xdr:rowOff>
    </xdr:from>
    <xdr:to>
      <xdr:col>112</xdr:col>
      <xdr:colOff>38100</xdr:colOff>
      <xdr:row>86</xdr:row>
      <xdr:rowOff>95186</xdr:rowOff>
    </xdr:to>
    <xdr:sp macro="" textlink="">
      <xdr:nvSpPr>
        <xdr:cNvPr id="457" name="フローチャート: 判断 456">
          <a:extLst>
            <a:ext uri="{FF2B5EF4-FFF2-40B4-BE49-F238E27FC236}">
              <a16:creationId xmlns:a16="http://schemas.microsoft.com/office/drawing/2014/main" id="{6468C88C-0B23-4FA4-BC18-9583C0C919C5}"/>
            </a:ext>
          </a:extLst>
        </xdr:cNvPr>
        <xdr:cNvSpPr/>
      </xdr:nvSpPr>
      <xdr:spPr>
        <a:xfrm>
          <a:off x="21272500" y="1473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86</xdr:row>
      <xdr:rowOff>86313</xdr:rowOff>
    </xdr:from>
    <xdr:ext cx="469744" cy="259045"/>
    <xdr:sp macro="" textlink="">
      <xdr:nvSpPr>
        <xdr:cNvPr id="458" name="n_1aveValue【消防施設】&#10;一人当たり面積">
          <a:extLst>
            <a:ext uri="{FF2B5EF4-FFF2-40B4-BE49-F238E27FC236}">
              <a16:creationId xmlns:a16="http://schemas.microsoft.com/office/drawing/2014/main" id="{26BD006E-22C9-4B28-90B0-962C38066CA2}"/>
            </a:ext>
          </a:extLst>
        </xdr:cNvPr>
        <xdr:cNvSpPr txBox="1"/>
      </xdr:nvSpPr>
      <xdr:spPr>
        <a:xfrm>
          <a:off x="21075727" y="1483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85</xdr:row>
      <xdr:rowOff>162370</xdr:rowOff>
    </xdr:from>
    <xdr:to>
      <xdr:col>107</xdr:col>
      <xdr:colOff>101600</xdr:colOff>
      <xdr:row>86</xdr:row>
      <xdr:rowOff>92520</xdr:rowOff>
    </xdr:to>
    <xdr:sp macro="" textlink="">
      <xdr:nvSpPr>
        <xdr:cNvPr id="459" name="フローチャート: 判断 458">
          <a:extLst>
            <a:ext uri="{FF2B5EF4-FFF2-40B4-BE49-F238E27FC236}">
              <a16:creationId xmlns:a16="http://schemas.microsoft.com/office/drawing/2014/main" id="{1E503DD3-24EB-4830-B79A-274486BCE0FB}"/>
            </a:ext>
          </a:extLst>
        </xdr:cNvPr>
        <xdr:cNvSpPr/>
      </xdr:nvSpPr>
      <xdr:spPr>
        <a:xfrm>
          <a:off x="20383500" y="1473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86</xdr:row>
      <xdr:rowOff>83647</xdr:rowOff>
    </xdr:from>
    <xdr:ext cx="469744" cy="259045"/>
    <xdr:sp macro="" textlink="">
      <xdr:nvSpPr>
        <xdr:cNvPr id="460" name="n_2aveValue【消防施設】&#10;一人当たり面積">
          <a:extLst>
            <a:ext uri="{FF2B5EF4-FFF2-40B4-BE49-F238E27FC236}">
              <a16:creationId xmlns:a16="http://schemas.microsoft.com/office/drawing/2014/main" id="{239EB6D8-ACD4-4B6B-87F4-C398662907D1}"/>
            </a:ext>
          </a:extLst>
        </xdr:cNvPr>
        <xdr:cNvSpPr txBox="1"/>
      </xdr:nvSpPr>
      <xdr:spPr>
        <a:xfrm>
          <a:off x="20199427" y="14828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86</xdr:row>
      <xdr:rowOff>13970</xdr:rowOff>
    </xdr:from>
    <xdr:to>
      <xdr:col>102</xdr:col>
      <xdr:colOff>165100</xdr:colOff>
      <xdr:row>86</xdr:row>
      <xdr:rowOff>115570</xdr:rowOff>
    </xdr:to>
    <xdr:sp macro="" textlink="">
      <xdr:nvSpPr>
        <xdr:cNvPr id="461" name="フローチャート: 判断 460">
          <a:extLst>
            <a:ext uri="{FF2B5EF4-FFF2-40B4-BE49-F238E27FC236}">
              <a16:creationId xmlns:a16="http://schemas.microsoft.com/office/drawing/2014/main" id="{51C1F910-C1C1-4479-945B-E73AA21B9C72}"/>
            </a:ext>
          </a:extLst>
        </xdr:cNvPr>
        <xdr:cNvSpPr/>
      </xdr:nvSpPr>
      <xdr:spPr>
        <a:xfrm>
          <a:off x="19494500" y="14758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86</xdr:row>
      <xdr:rowOff>106697</xdr:rowOff>
    </xdr:from>
    <xdr:ext cx="469744" cy="259045"/>
    <xdr:sp macro="" textlink="">
      <xdr:nvSpPr>
        <xdr:cNvPr id="462" name="n_3aveValue【消防施設】&#10;一人当たり面積">
          <a:extLst>
            <a:ext uri="{FF2B5EF4-FFF2-40B4-BE49-F238E27FC236}">
              <a16:creationId xmlns:a16="http://schemas.microsoft.com/office/drawing/2014/main" id="{1BDB1876-9B68-4845-AF8E-D01A923C39E2}"/>
            </a:ext>
          </a:extLst>
        </xdr:cNvPr>
        <xdr:cNvSpPr txBox="1"/>
      </xdr:nvSpPr>
      <xdr:spPr>
        <a:xfrm>
          <a:off x="19310427"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88</xdr:row>
      <xdr:rowOff>149877</xdr:rowOff>
    </xdr:from>
    <xdr:ext cx="762000" cy="259045"/>
    <xdr:sp macro="" textlink="">
      <xdr:nvSpPr>
        <xdr:cNvPr id="463" name="テキスト ボックス 462">
          <a:extLst>
            <a:ext uri="{FF2B5EF4-FFF2-40B4-BE49-F238E27FC236}">
              <a16:creationId xmlns:a16="http://schemas.microsoft.com/office/drawing/2014/main" id="{760EDEC9-73C0-40E0-A2F4-6A9584410CC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64" name="テキスト ボックス 463">
          <a:extLst>
            <a:ext uri="{FF2B5EF4-FFF2-40B4-BE49-F238E27FC236}">
              <a16:creationId xmlns:a16="http://schemas.microsoft.com/office/drawing/2014/main" id="{E2D4973F-D95B-4B31-8A80-D1F4DEE1C14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65" name="テキスト ボックス 464">
          <a:extLst>
            <a:ext uri="{FF2B5EF4-FFF2-40B4-BE49-F238E27FC236}">
              <a16:creationId xmlns:a16="http://schemas.microsoft.com/office/drawing/2014/main" id="{ABB917E0-322F-4488-A799-149B073798D5}"/>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66" name="テキスト ボックス 465">
          <a:extLst>
            <a:ext uri="{FF2B5EF4-FFF2-40B4-BE49-F238E27FC236}">
              <a16:creationId xmlns:a16="http://schemas.microsoft.com/office/drawing/2014/main" id="{05E9C175-AE46-407E-862B-2EADF2A3399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67" name="テキスト ボックス 466">
          <a:extLst>
            <a:ext uri="{FF2B5EF4-FFF2-40B4-BE49-F238E27FC236}">
              <a16:creationId xmlns:a16="http://schemas.microsoft.com/office/drawing/2014/main" id="{FE70A5BE-6DE1-4D49-8C35-5B17AF1A6FB2}"/>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153225</xdr:rowOff>
    </xdr:from>
    <xdr:to>
      <xdr:col>116</xdr:col>
      <xdr:colOff>114300</xdr:colOff>
      <xdr:row>86</xdr:row>
      <xdr:rowOff>83375</xdr:rowOff>
    </xdr:to>
    <xdr:sp macro="" textlink="">
      <xdr:nvSpPr>
        <xdr:cNvPr id="468" name="楕円 467">
          <a:extLst>
            <a:ext uri="{FF2B5EF4-FFF2-40B4-BE49-F238E27FC236}">
              <a16:creationId xmlns:a16="http://schemas.microsoft.com/office/drawing/2014/main" id="{A4D6B894-2756-4233-853E-6122B11D8BB4}"/>
            </a:ext>
          </a:extLst>
        </xdr:cNvPr>
        <xdr:cNvSpPr/>
      </xdr:nvSpPr>
      <xdr:spPr>
        <a:xfrm>
          <a:off x="22110700" y="1472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112602</xdr:rowOff>
    </xdr:from>
    <xdr:ext cx="469744" cy="259045"/>
    <xdr:sp macro="" textlink="">
      <xdr:nvSpPr>
        <xdr:cNvPr id="469" name="【消防施設】&#10;一人当たり面積該当値テキスト">
          <a:extLst>
            <a:ext uri="{FF2B5EF4-FFF2-40B4-BE49-F238E27FC236}">
              <a16:creationId xmlns:a16="http://schemas.microsoft.com/office/drawing/2014/main" id="{99DEDD5F-0DA1-4155-88A7-D05886BF2CB4}"/>
            </a:ext>
          </a:extLst>
        </xdr:cNvPr>
        <xdr:cNvSpPr txBox="1"/>
      </xdr:nvSpPr>
      <xdr:spPr>
        <a:xfrm>
          <a:off x="22199600" y="14514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155130</xdr:rowOff>
    </xdr:from>
    <xdr:to>
      <xdr:col>112</xdr:col>
      <xdr:colOff>38100</xdr:colOff>
      <xdr:row>86</xdr:row>
      <xdr:rowOff>85280</xdr:rowOff>
    </xdr:to>
    <xdr:sp macro="" textlink="">
      <xdr:nvSpPr>
        <xdr:cNvPr id="470" name="楕円 469">
          <a:extLst>
            <a:ext uri="{FF2B5EF4-FFF2-40B4-BE49-F238E27FC236}">
              <a16:creationId xmlns:a16="http://schemas.microsoft.com/office/drawing/2014/main" id="{20EFD0B1-DCE1-4AE5-8347-827BCE9F6CDC}"/>
            </a:ext>
          </a:extLst>
        </xdr:cNvPr>
        <xdr:cNvSpPr/>
      </xdr:nvSpPr>
      <xdr:spPr>
        <a:xfrm>
          <a:off x="21272500" y="1472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32575</xdr:rowOff>
    </xdr:from>
    <xdr:to>
      <xdr:col>116</xdr:col>
      <xdr:colOff>63500</xdr:colOff>
      <xdr:row>86</xdr:row>
      <xdr:rowOff>34480</xdr:rowOff>
    </xdr:to>
    <xdr:cxnSp macro="">
      <xdr:nvCxnSpPr>
        <xdr:cNvPr id="471" name="直線コネクタ 470">
          <a:extLst>
            <a:ext uri="{FF2B5EF4-FFF2-40B4-BE49-F238E27FC236}">
              <a16:creationId xmlns:a16="http://schemas.microsoft.com/office/drawing/2014/main" id="{B917C86F-5DB9-4312-922D-28C1C1D02491}"/>
            </a:ext>
          </a:extLst>
        </xdr:cNvPr>
        <xdr:cNvCxnSpPr/>
      </xdr:nvCxnSpPr>
      <xdr:spPr>
        <a:xfrm flipV="1">
          <a:off x="21323300" y="1477727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157607</xdr:rowOff>
    </xdr:from>
    <xdr:to>
      <xdr:col>107</xdr:col>
      <xdr:colOff>101600</xdr:colOff>
      <xdr:row>86</xdr:row>
      <xdr:rowOff>87757</xdr:rowOff>
    </xdr:to>
    <xdr:sp macro="" textlink="">
      <xdr:nvSpPr>
        <xdr:cNvPr id="472" name="楕円 471">
          <a:extLst>
            <a:ext uri="{FF2B5EF4-FFF2-40B4-BE49-F238E27FC236}">
              <a16:creationId xmlns:a16="http://schemas.microsoft.com/office/drawing/2014/main" id="{86F8AEF2-EEED-4A96-A378-18CED6A75EC5}"/>
            </a:ext>
          </a:extLst>
        </xdr:cNvPr>
        <xdr:cNvSpPr/>
      </xdr:nvSpPr>
      <xdr:spPr>
        <a:xfrm>
          <a:off x="20383500" y="1473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34480</xdr:rowOff>
    </xdr:from>
    <xdr:to>
      <xdr:col>111</xdr:col>
      <xdr:colOff>177800</xdr:colOff>
      <xdr:row>86</xdr:row>
      <xdr:rowOff>36957</xdr:rowOff>
    </xdr:to>
    <xdr:cxnSp macro="">
      <xdr:nvCxnSpPr>
        <xdr:cNvPr id="473" name="直線コネクタ 472">
          <a:extLst>
            <a:ext uri="{FF2B5EF4-FFF2-40B4-BE49-F238E27FC236}">
              <a16:creationId xmlns:a16="http://schemas.microsoft.com/office/drawing/2014/main" id="{36E6D476-E9B2-455A-A502-998A2E477D90}"/>
            </a:ext>
          </a:extLst>
        </xdr:cNvPr>
        <xdr:cNvCxnSpPr/>
      </xdr:nvCxnSpPr>
      <xdr:spPr>
        <a:xfrm flipV="1">
          <a:off x="20434300" y="14779180"/>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9398</xdr:rowOff>
    </xdr:from>
    <xdr:to>
      <xdr:col>102</xdr:col>
      <xdr:colOff>165100</xdr:colOff>
      <xdr:row>86</xdr:row>
      <xdr:rowOff>110998</xdr:rowOff>
    </xdr:to>
    <xdr:sp macro="" textlink="">
      <xdr:nvSpPr>
        <xdr:cNvPr id="474" name="楕円 473">
          <a:extLst>
            <a:ext uri="{FF2B5EF4-FFF2-40B4-BE49-F238E27FC236}">
              <a16:creationId xmlns:a16="http://schemas.microsoft.com/office/drawing/2014/main" id="{3815EC00-25A0-419A-AF62-4D46235D751D}"/>
            </a:ext>
          </a:extLst>
        </xdr:cNvPr>
        <xdr:cNvSpPr/>
      </xdr:nvSpPr>
      <xdr:spPr>
        <a:xfrm>
          <a:off x="19494500" y="1475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36957</xdr:rowOff>
    </xdr:from>
    <xdr:to>
      <xdr:col>107</xdr:col>
      <xdr:colOff>50800</xdr:colOff>
      <xdr:row>86</xdr:row>
      <xdr:rowOff>60198</xdr:rowOff>
    </xdr:to>
    <xdr:cxnSp macro="">
      <xdr:nvCxnSpPr>
        <xdr:cNvPr id="475" name="直線コネクタ 474">
          <a:extLst>
            <a:ext uri="{FF2B5EF4-FFF2-40B4-BE49-F238E27FC236}">
              <a16:creationId xmlns:a16="http://schemas.microsoft.com/office/drawing/2014/main" id="{120B0184-4743-4A6B-850A-847321C68D5D}"/>
            </a:ext>
          </a:extLst>
        </xdr:cNvPr>
        <xdr:cNvCxnSpPr/>
      </xdr:nvCxnSpPr>
      <xdr:spPr>
        <a:xfrm flipV="1">
          <a:off x="19545300" y="14781657"/>
          <a:ext cx="889000" cy="23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101807</xdr:rowOff>
    </xdr:from>
    <xdr:ext cx="469744" cy="259045"/>
    <xdr:sp macro="" textlink="">
      <xdr:nvSpPr>
        <xdr:cNvPr id="476" name="n_1mainValue【消防施設】&#10;一人当たり面積">
          <a:extLst>
            <a:ext uri="{FF2B5EF4-FFF2-40B4-BE49-F238E27FC236}">
              <a16:creationId xmlns:a16="http://schemas.microsoft.com/office/drawing/2014/main" id="{96E7990F-EA0E-4DBE-8C97-F937DCCBBB97}"/>
            </a:ext>
          </a:extLst>
        </xdr:cNvPr>
        <xdr:cNvSpPr txBox="1"/>
      </xdr:nvSpPr>
      <xdr:spPr>
        <a:xfrm>
          <a:off x="21075727" y="14503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104284</xdr:rowOff>
    </xdr:from>
    <xdr:ext cx="469744" cy="259045"/>
    <xdr:sp macro="" textlink="">
      <xdr:nvSpPr>
        <xdr:cNvPr id="477" name="n_2mainValue【消防施設】&#10;一人当たり面積">
          <a:extLst>
            <a:ext uri="{FF2B5EF4-FFF2-40B4-BE49-F238E27FC236}">
              <a16:creationId xmlns:a16="http://schemas.microsoft.com/office/drawing/2014/main" id="{CBAD4311-4EF2-49ED-8986-3947D18EFCDA}"/>
            </a:ext>
          </a:extLst>
        </xdr:cNvPr>
        <xdr:cNvSpPr txBox="1"/>
      </xdr:nvSpPr>
      <xdr:spPr>
        <a:xfrm>
          <a:off x="20199427" y="14506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127525</xdr:rowOff>
    </xdr:from>
    <xdr:ext cx="469744" cy="259045"/>
    <xdr:sp macro="" textlink="">
      <xdr:nvSpPr>
        <xdr:cNvPr id="478" name="n_3mainValue【消防施設】&#10;一人当たり面積">
          <a:extLst>
            <a:ext uri="{FF2B5EF4-FFF2-40B4-BE49-F238E27FC236}">
              <a16:creationId xmlns:a16="http://schemas.microsoft.com/office/drawing/2014/main" id="{971ADA43-0892-4B45-8198-4DB26E9019D9}"/>
            </a:ext>
          </a:extLst>
        </xdr:cNvPr>
        <xdr:cNvSpPr txBox="1"/>
      </xdr:nvSpPr>
      <xdr:spPr>
        <a:xfrm>
          <a:off x="19310427" y="14529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79" name="正方形/長方形 478">
          <a:extLst>
            <a:ext uri="{FF2B5EF4-FFF2-40B4-BE49-F238E27FC236}">
              <a16:creationId xmlns:a16="http://schemas.microsoft.com/office/drawing/2014/main" id="{EAB884CF-5A65-4F67-B57F-40565623072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80" name="正方形/長方形 479">
          <a:extLst>
            <a:ext uri="{FF2B5EF4-FFF2-40B4-BE49-F238E27FC236}">
              <a16:creationId xmlns:a16="http://schemas.microsoft.com/office/drawing/2014/main" id="{ABF1E6BC-85C3-4918-90D6-3463E956591E}"/>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81" name="正方形/長方形 480">
          <a:extLst>
            <a:ext uri="{FF2B5EF4-FFF2-40B4-BE49-F238E27FC236}">
              <a16:creationId xmlns:a16="http://schemas.microsoft.com/office/drawing/2014/main" id="{34F0B5E8-41A8-4D23-BB4E-BA8BDDF7CAD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82" name="正方形/長方形 481">
          <a:extLst>
            <a:ext uri="{FF2B5EF4-FFF2-40B4-BE49-F238E27FC236}">
              <a16:creationId xmlns:a16="http://schemas.microsoft.com/office/drawing/2014/main" id="{EF448098-6299-4D17-80BC-9A3BF041404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83" name="正方形/長方形 482">
          <a:extLst>
            <a:ext uri="{FF2B5EF4-FFF2-40B4-BE49-F238E27FC236}">
              <a16:creationId xmlns:a16="http://schemas.microsoft.com/office/drawing/2014/main" id="{7677D0FE-2FA8-4018-814A-1508A176D54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84" name="正方形/長方形 483">
          <a:extLst>
            <a:ext uri="{FF2B5EF4-FFF2-40B4-BE49-F238E27FC236}">
              <a16:creationId xmlns:a16="http://schemas.microsoft.com/office/drawing/2014/main" id="{8798CD6A-94CD-4A57-BF73-A47A305309A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85" name="正方形/長方形 484">
          <a:extLst>
            <a:ext uri="{FF2B5EF4-FFF2-40B4-BE49-F238E27FC236}">
              <a16:creationId xmlns:a16="http://schemas.microsoft.com/office/drawing/2014/main" id="{F6952CA4-F7B7-4A27-AC93-4BD932ADF521}"/>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86" name="正方形/長方形 485">
          <a:extLst>
            <a:ext uri="{FF2B5EF4-FFF2-40B4-BE49-F238E27FC236}">
              <a16:creationId xmlns:a16="http://schemas.microsoft.com/office/drawing/2014/main" id="{29240054-E8D8-4130-96FA-F9213DEA618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87" name="テキスト ボックス 486">
          <a:extLst>
            <a:ext uri="{FF2B5EF4-FFF2-40B4-BE49-F238E27FC236}">
              <a16:creationId xmlns:a16="http://schemas.microsoft.com/office/drawing/2014/main" id="{2BEE09B5-7808-4FB3-8C2B-DBF665BB4138}"/>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88" name="直線コネクタ 487">
          <a:extLst>
            <a:ext uri="{FF2B5EF4-FFF2-40B4-BE49-F238E27FC236}">
              <a16:creationId xmlns:a16="http://schemas.microsoft.com/office/drawing/2014/main" id="{FA63DF68-268A-4387-9EA6-9D7F1D7369EF}"/>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108</xdr:row>
      <xdr:rowOff>152400</xdr:rowOff>
    </xdr:from>
    <xdr:to>
      <xdr:col>89</xdr:col>
      <xdr:colOff>177800</xdr:colOff>
      <xdr:row>108</xdr:row>
      <xdr:rowOff>152400</xdr:rowOff>
    </xdr:to>
    <xdr:cxnSp macro="">
      <xdr:nvCxnSpPr>
        <xdr:cNvPr id="489" name="直線コネクタ 488">
          <a:extLst>
            <a:ext uri="{FF2B5EF4-FFF2-40B4-BE49-F238E27FC236}">
              <a16:creationId xmlns:a16="http://schemas.microsoft.com/office/drawing/2014/main" id="{BACFEB2B-78AB-4243-962B-DB87323AA863}"/>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10177</xdr:rowOff>
    </xdr:from>
    <xdr:ext cx="338939" cy="259045"/>
    <xdr:sp macro="" textlink="">
      <xdr:nvSpPr>
        <xdr:cNvPr id="490" name="テキスト ボックス 489">
          <a:extLst>
            <a:ext uri="{FF2B5EF4-FFF2-40B4-BE49-F238E27FC236}">
              <a16:creationId xmlns:a16="http://schemas.microsoft.com/office/drawing/2014/main" id="{C03E62F1-E31A-43B2-9884-7C4527236A47}"/>
            </a:ext>
          </a:extLst>
        </xdr:cNvPr>
        <xdr:cNvSpPr txBox="1"/>
      </xdr:nvSpPr>
      <xdr:spPr>
        <a:xfrm>
          <a:off x="12107061" y="18526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491" name="直線コネクタ 490">
          <a:extLst>
            <a:ext uri="{FF2B5EF4-FFF2-40B4-BE49-F238E27FC236}">
              <a16:creationId xmlns:a16="http://schemas.microsoft.com/office/drawing/2014/main" id="{393746DC-A830-443D-B9E4-509709DE01E2}"/>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492" name="テキスト ボックス 491">
          <a:extLst>
            <a:ext uri="{FF2B5EF4-FFF2-40B4-BE49-F238E27FC236}">
              <a16:creationId xmlns:a16="http://schemas.microsoft.com/office/drawing/2014/main" id="{B7F853C5-0E13-4543-A259-0D783EC74233}"/>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493" name="直線コネクタ 492">
          <a:extLst>
            <a:ext uri="{FF2B5EF4-FFF2-40B4-BE49-F238E27FC236}">
              <a16:creationId xmlns:a16="http://schemas.microsoft.com/office/drawing/2014/main" id="{6EC152CE-792A-4EEE-99FC-335C3B79C0DA}"/>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494" name="テキスト ボックス 493">
          <a:extLst>
            <a:ext uri="{FF2B5EF4-FFF2-40B4-BE49-F238E27FC236}">
              <a16:creationId xmlns:a16="http://schemas.microsoft.com/office/drawing/2014/main" id="{D6EF5C15-528B-4965-8F99-263682D76981}"/>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495" name="直線コネクタ 494">
          <a:extLst>
            <a:ext uri="{FF2B5EF4-FFF2-40B4-BE49-F238E27FC236}">
              <a16:creationId xmlns:a16="http://schemas.microsoft.com/office/drawing/2014/main" id="{43303A9E-0672-41D8-A2C0-E34B29287E62}"/>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496" name="テキスト ボックス 495">
          <a:extLst>
            <a:ext uri="{FF2B5EF4-FFF2-40B4-BE49-F238E27FC236}">
              <a16:creationId xmlns:a16="http://schemas.microsoft.com/office/drawing/2014/main" id="{B6443E72-0C29-4E5F-A034-25C899EFB779}"/>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497" name="直線コネクタ 496">
          <a:extLst>
            <a:ext uri="{FF2B5EF4-FFF2-40B4-BE49-F238E27FC236}">
              <a16:creationId xmlns:a16="http://schemas.microsoft.com/office/drawing/2014/main" id="{0CE09E8E-94FD-495D-A41F-34A88858B678}"/>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498" name="テキスト ボックス 497">
          <a:extLst>
            <a:ext uri="{FF2B5EF4-FFF2-40B4-BE49-F238E27FC236}">
              <a16:creationId xmlns:a16="http://schemas.microsoft.com/office/drawing/2014/main" id="{8ED2595F-2B8D-4CE3-BF44-78546A4BBCA3}"/>
            </a:ext>
          </a:extLst>
        </xdr:cNvPr>
        <xdr:cNvSpPr txBox="1"/>
      </xdr:nvSpPr>
      <xdr:spPr>
        <a:xfrm>
          <a:off x="11978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99" name="直線コネクタ 498">
          <a:extLst>
            <a:ext uri="{FF2B5EF4-FFF2-40B4-BE49-F238E27FC236}">
              <a16:creationId xmlns:a16="http://schemas.microsoft.com/office/drawing/2014/main" id="{1B56F699-A1B6-4E40-BCC7-DD739909FFB9}"/>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500" name="テキスト ボックス 499">
          <a:extLst>
            <a:ext uri="{FF2B5EF4-FFF2-40B4-BE49-F238E27FC236}">
              <a16:creationId xmlns:a16="http://schemas.microsoft.com/office/drawing/2014/main" id="{C8A2F92D-AEDA-4045-93DA-60A4CD835DFC}"/>
            </a:ext>
          </a:extLst>
        </xdr:cNvPr>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501" name="【庁舎】&#10;有形固定資産減価償却率グラフ枠">
          <a:extLst>
            <a:ext uri="{FF2B5EF4-FFF2-40B4-BE49-F238E27FC236}">
              <a16:creationId xmlns:a16="http://schemas.microsoft.com/office/drawing/2014/main" id="{94E807E2-3156-4729-A9CE-F6893B7977B3}"/>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82550</xdr:rowOff>
    </xdr:from>
    <xdr:to>
      <xdr:col>85</xdr:col>
      <xdr:colOff>126364</xdr:colOff>
      <xdr:row>108</xdr:row>
      <xdr:rowOff>152400</xdr:rowOff>
    </xdr:to>
    <xdr:cxnSp macro="">
      <xdr:nvCxnSpPr>
        <xdr:cNvPr id="502" name="直線コネクタ 501">
          <a:extLst>
            <a:ext uri="{FF2B5EF4-FFF2-40B4-BE49-F238E27FC236}">
              <a16:creationId xmlns:a16="http://schemas.microsoft.com/office/drawing/2014/main" id="{C07DF710-177C-4D6D-8613-E7CDFB0B32FB}"/>
            </a:ext>
          </a:extLst>
        </xdr:cNvPr>
        <xdr:cNvCxnSpPr/>
      </xdr:nvCxnSpPr>
      <xdr:spPr>
        <a:xfrm flipV="1">
          <a:off x="16318864" y="17399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340478" cy="259045"/>
    <xdr:sp macro="" textlink="">
      <xdr:nvSpPr>
        <xdr:cNvPr id="503" name="【庁舎】&#10;有形固定資産減価償却率最小値テキスト">
          <a:extLst>
            <a:ext uri="{FF2B5EF4-FFF2-40B4-BE49-F238E27FC236}">
              <a16:creationId xmlns:a16="http://schemas.microsoft.com/office/drawing/2014/main" id="{C8171699-646C-45C3-AC75-6D19D241ACE1}"/>
            </a:ext>
          </a:extLst>
        </xdr:cNvPr>
        <xdr:cNvSpPr txBox="1"/>
      </xdr:nvSpPr>
      <xdr:spPr>
        <a:xfrm>
          <a:off x="16357600" y="186728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504" name="直線コネクタ 503">
          <a:extLst>
            <a:ext uri="{FF2B5EF4-FFF2-40B4-BE49-F238E27FC236}">
              <a16:creationId xmlns:a16="http://schemas.microsoft.com/office/drawing/2014/main" id="{76E80C0F-E209-4B76-8BA4-F681EC810C49}"/>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100</xdr:row>
      <xdr:rowOff>29227</xdr:rowOff>
    </xdr:from>
    <xdr:ext cx="469744" cy="259045"/>
    <xdr:sp macro="" textlink="">
      <xdr:nvSpPr>
        <xdr:cNvPr id="505" name="【庁舎】&#10;有形固定資産減価償却率最大値テキスト">
          <a:extLst>
            <a:ext uri="{FF2B5EF4-FFF2-40B4-BE49-F238E27FC236}">
              <a16:creationId xmlns:a16="http://schemas.microsoft.com/office/drawing/2014/main" id="{528F65F6-0BE7-4ECF-A581-3A4974B1C4A9}"/>
            </a:ext>
          </a:extLst>
        </xdr:cNvPr>
        <xdr:cNvSpPr txBox="1"/>
      </xdr:nvSpPr>
      <xdr:spPr>
        <a:xfrm>
          <a:off x="16357600" y="17174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82550</xdr:rowOff>
    </xdr:from>
    <xdr:to>
      <xdr:col>86</xdr:col>
      <xdr:colOff>25400</xdr:colOff>
      <xdr:row>101</xdr:row>
      <xdr:rowOff>82550</xdr:rowOff>
    </xdr:to>
    <xdr:cxnSp macro="">
      <xdr:nvCxnSpPr>
        <xdr:cNvPr id="506" name="直線コネクタ 505">
          <a:extLst>
            <a:ext uri="{FF2B5EF4-FFF2-40B4-BE49-F238E27FC236}">
              <a16:creationId xmlns:a16="http://schemas.microsoft.com/office/drawing/2014/main" id="{003397BE-3EF4-4A6A-84D7-42158B0143EF}"/>
            </a:ext>
          </a:extLst>
        </xdr:cNvPr>
        <xdr:cNvCxnSpPr/>
      </xdr:nvCxnSpPr>
      <xdr:spPr>
        <a:xfrm>
          <a:off x="16230600" y="1739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11447</xdr:rowOff>
    </xdr:from>
    <xdr:ext cx="405111" cy="259045"/>
    <xdr:sp macro="" textlink="">
      <xdr:nvSpPr>
        <xdr:cNvPr id="507" name="【庁舎】&#10;有形固定資産減価償却率平均値テキスト">
          <a:extLst>
            <a:ext uri="{FF2B5EF4-FFF2-40B4-BE49-F238E27FC236}">
              <a16:creationId xmlns:a16="http://schemas.microsoft.com/office/drawing/2014/main" id="{76E035FA-9737-4811-A9DA-25C82C2A50DD}"/>
            </a:ext>
          </a:extLst>
        </xdr:cNvPr>
        <xdr:cNvSpPr txBox="1"/>
      </xdr:nvSpPr>
      <xdr:spPr>
        <a:xfrm>
          <a:off x="16357600" y="178422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33020</xdr:rowOff>
    </xdr:from>
    <xdr:to>
      <xdr:col>85</xdr:col>
      <xdr:colOff>177800</xdr:colOff>
      <xdr:row>104</xdr:row>
      <xdr:rowOff>134620</xdr:rowOff>
    </xdr:to>
    <xdr:sp macro="" textlink="">
      <xdr:nvSpPr>
        <xdr:cNvPr id="508" name="フローチャート: 判断 507">
          <a:extLst>
            <a:ext uri="{FF2B5EF4-FFF2-40B4-BE49-F238E27FC236}">
              <a16:creationId xmlns:a16="http://schemas.microsoft.com/office/drawing/2014/main" id="{F94FD814-1F53-4435-BAFE-3810A52DF959}"/>
            </a:ext>
          </a:extLst>
        </xdr:cNvPr>
        <xdr:cNvSpPr/>
      </xdr:nvSpPr>
      <xdr:spPr>
        <a:xfrm>
          <a:off x="16268700" y="1786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11430</xdr:rowOff>
    </xdr:from>
    <xdr:to>
      <xdr:col>81</xdr:col>
      <xdr:colOff>101600</xdr:colOff>
      <xdr:row>104</xdr:row>
      <xdr:rowOff>113030</xdr:rowOff>
    </xdr:to>
    <xdr:sp macro="" textlink="">
      <xdr:nvSpPr>
        <xdr:cNvPr id="509" name="フローチャート: 判断 508">
          <a:extLst>
            <a:ext uri="{FF2B5EF4-FFF2-40B4-BE49-F238E27FC236}">
              <a16:creationId xmlns:a16="http://schemas.microsoft.com/office/drawing/2014/main" id="{03421AC8-3FD8-4CF6-8103-20263608E35D}"/>
            </a:ext>
          </a:extLst>
        </xdr:cNvPr>
        <xdr:cNvSpPr/>
      </xdr:nvSpPr>
      <xdr:spPr>
        <a:xfrm>
          <a:off x="15430500" y="1784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26044</xdr:colOff>
      <xdr:row>104</xdr:row>
      <xdr:rowOff>104157</xdr:rowOff>
    </xdr:from>
    <xdr:ext cx="405111" cy="259045"/>
    <xdr:sp macro="" textlink="">
      <xdr:nvSpPr>
        <xdr:cNvPr id="510" name="n_1aveValue【庁舎】&#10;有形固定資産減価償却率">
          <a:extLst>
            <a:ext uri="{FF2B5EF4-FFF2-40B4-BE49-F238E27FC236}">
              <a16:creationId xmlns:a16="http://schemas.microsoft.com/office/drawing/2014/main" id="{A95E2B75-58B4-4FEA-AA20-736E721FE6DE}"/>
            </a:ext>
          </a:extLst>
        </xdr:cNvPr>
        <xdr:cNvSpPr txBox="1"/>
      </xdr:nvSpPr>
      <xdr:spPr>
        <a:xfrm>
          <a:off x="15266044" y="1793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104</xdr:row>
      <xdr:rowOff>6350</xdr:rowOff>
    </xdr:from>
    <xdr:to>
      <xdr:col>76</xdr:col>
      <xdr:colOff>165100</xdr:colOff>
      <xdr:row>104</xdr:row>
      <xdr:rowOff>107950</xdr:rowOff>
    </xdr:to>
    <xdr:sp macro="" textlink="">
      <xdr:nvSpPr>
        <xdr:cNvPr id="511" name="フローチャート: 判断 510">
          <a:extLst>
            <a:ext uri="{FF2B5EF4-FFF2-40B4-BE49-F238E27FC236}">
              <a16:creationId xmlns:a16="http://schemas.microsoft.com/office/drawing/2014/main" id="{53E87573-F002-4B29-A6FA-AF5BB19D28EE}"/>
            </a:ext>
          </a:extLst>
        </xdr:cNvPr>
        <xdr:cNvSpPr/>
      </xdr:nvSpPr>
      <xdr:spPr>
        <a:xfrm>
          <a:off x="14541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102244</xdr:colOff>
      <xdr:row>104</xdr:row>
      <xdr:rowOff>99077</xdr:rowOff>
    </xdr:from>
    <xdr:ext cx="405111" cy="259045"/>
    <xdr:sp macro="" textlink="">
      <xdr:nvSpPr>
        <xdr:cNvPr id="512" name="n_2aveValue【庁舎】&#10;有形固定資産減価償却率">
          <a:extLst>
            <a:ext uri="{FF2B5EF4-FFF2-40B4-BE49-F238E27FC236}">
              <a16:creationId xmlns:a16="http://schemas.microsoft.com/office/drawing/2014/main" id="{882AF576-6068-4A0F-98F9-1C75AEA8ACD7}"/>
            </a:ext>
          </a:extLst>
        </xdr:cNvPr>
        <xdr:cNvSpPr txBox="1"/>
      </xdr:nvSpPr>
      <xdr:spPr>
        <a:xfrm>
          <a:off x="14389744" y="1792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104</xdr:row>
      <xdr:rowOff>69850</xdr:rowOff>
    </xdr:from>
    <xdr:to>
      <xdr:col>72</xdr:col>
      <xdr:colOff>38100</xdr:colOff>
      <xdr:row>105</xdr:row>
      <xdr:rowOff>0</xdr:rowOff>
    </xdr:to>
    <xdr:sp macro="" textlink="">
      <xdr:nvSpPr>
        <xdr:cNvPr id="513" name="フローチャート: 判断 512">
          <a:extLst>
            <a:ext uri="{FF2B5EF4-FFF2-40B4-BE49-F238E27FC236}">
              <a16:creationId xmlns:a16="http://schemas.microsoft.com/office/drawing/2014/main" id="{40A13D5F-BE6D-41DB-BABF-AA4D7F13E6CD}"/>
            </a:ext>
          </a:extLst>
        </xdr:cNvPr>
        <xdr:cNvSpPr/>
      </xdr:nvSpPr>
      <xdr:spPr>
        <a:xfrm>
          <a:off x="13652500" y="17900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165744</xdr:colOff>
      <xdr:row>104</xdr:row>
      <xdr:rowOff>162577</xdr:rowOff>
    </xdr:from>
    <xdr:ext cx="405111" cy="259045"/>
    <xdr:sp macro="" textlink="">
      <xdr:nvSpPr>
        <xdr:cNvPr id="514" name="n_3aveValue【庁舎】&#10;有形固定資産減価償却率">
          <a:extLst>
            <a:ext uri="{FF2B5EF4-FFF2-40B4-BE49-F238E27FC236}">
              <a16:creationId xmlns:a16="http://schemas.microsoft.com/office/drawing/2014/main" id="{97D205FA-3E74-4185-A06A-C4661D3037F5}"/>
            </a:ext>
          </a:extLst>
        </xdr:cNvPr>
        <xdr:cNvSpPr txBox="1"/>
      </xdr:nvSpPr>
      <xdr:spPr>
        <a:xfrm>
          <a:off x="13500744" y="17993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111</xdr:row>
      <xdr:rowOff>16527</xdr:rowOff>
    </xdr:from>
    <xdr:ext cx="762000" cy="259045"/>
    <xdr:sp macro="" textlink="">
      <xdr:nvSpPr>
        <xdr:cNvPr id="515" name="テキスト ボックス 514">
          <a:extLst>
            <a:ext uri="{FF2B5EF4-FFF2-40B4-BE49-F238E27FC236}">
              <a16:creationId xmlns:a16="http://schemas.microsoft.com/office/drawing/2014/main" id="{D7DA45A9-7D66-40B9-A23D-09259B60B3B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516" name="テキスト ボックス 515">
          <a:extLst>
            <a:ext uri="{FF2B5EF4-FFF2-40B4-BE49-F238E27FC236}">
              <a16:creationId xmlns:a16="http://schemas.microsoft.com/office/drawing/2014/main" id="{24565F95-32E3-401F-9256-0387EA9E2D73}"/>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517" name="テキスト ボックス 516">
          <a:extLst>
            <a:ext uri="{FF2B5EF4-FFF2-40B4-BE49-F238E27FC236}">
              <a16:creationId xmlns:a16="http://schemas.microsoft.com/office/drawing/2014/main" id="{54702A63-4793-4ECF-830C-65DF7225633E}"/>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518" name="テキスト ボックス 517">
          <a:extLst>
            <a:ext uri="{FF2B5EF4-FFF2-40B4-BE49-F238E27FC236}">
              <a16:creationId xmlns:a16="http://schemas.microsoft.com/office/drawing/2014/main" id="{3F7F6C90-51BA-4B11-989A-13753B81A45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519" name="テキスト ボックス 518">
          <a:extLst>
            <a:ext uri="{FF2B5EF4-FFF2-40B4-BE49-F238E27FC236}">
              <a16:creationId xmlns:a16="http://schemas.microsoft.com/office/drawing/2014/main" id="{2AC3082A-4454-4FA9-9F3F-067D96EC2A94}"/>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48261</xdr:rowOff>
    </xdr:from>
    <xdr:to>
      <xdr:col>85</xdr:col>
      <xdr:colOff>177800</xdr:colOff>
      <xdr:row>101</xdr:row>
      <xdr:rowOff>149861</xdr:rowOff>
    </xdr:to>
    <xdr:sp macro="" textlink="">
      <xdr:nvSpPr>
        <xdr:cNvPr id="520" name="楕円 519">
          <a:extLst>
            <a:ext uri="{FF2B5EF4-FFF2-40B4-BE49-F238E27FC236}">
              <a16:creationId xmlns:a16="http://schemas.microsoft.com/office/drawing/2014/main" id="{A444E83B-4DB7-4D85-91A1-C8DB9CB7B776}"/>
            </a:ext>
          </a:extLst>
        </xdr:cNvPr>
        <xdr:cNvSpPr/>
      </xdr:nvSpPr>
      <xdr:spPr>
        <a:xfrm>
          <a:off x="16268700" y="17364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156228</xdr:rowOff>
    </xdr:from>
    <xdr:ext cx="405111" cy="259045"/>
    <xdr:sp macro="" textlink="">
      <xdr:nvSpPr>
        <xdr:cNvPr id="521" name="【庁舎】&#10;有形固定資産減価償却率該当値テキスト">
          <a:extLst>
            <a:ext uri="{FF2B5EF4-FFF2-40B4-BE49-F238E27FC236}">
              <a16:creationId xmlns:a16="http://schemas.microsoft.com/office/drawing/2014/main" id="{4EDA550D-AABF-4B5C-922E-5D2C8825A03D}"/>
            </a:ext>
          </a:extLst>
        </xdr:cNvPr>
        <xdr:cNvSpPr txBox="1"/>
      </xdr:nvSpPr>
      <xdr:spPr>
        <a:xfrm>
          <a:off x="16357600" y="17301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57150</xdr:rowOff>
    </xdr:from>
    <xdr:to>
      <xdr:col>81</xdr:col>
      <xdr:colOff>101600</xdr:colOff>
      <xdr:row>101</xdr:row>
      <xdr:rowOff>158750</xdr:rowOff>
    </xdr:to>
    <xdr:sp macro="" textlink="">
      <xdr:nvSpPr>
        <xdr:cNvPr id="522" name="楕円 521">
          <a:extLst>
            <a:ext uri="{FF2B5EF4-FFF2-40B4-BE49-F238E27FC236}">
              <a16:creationId xmlns:a16="http://schemas.microsoft.com/office/drawing/2014/main" id="{40AD6FFD-3B78-41C7-BC31-5CE4D2B319CF}"/>
            </a:ext>
          </a:extLst>
        </xdr:cNvPr>
        <xdr:cNvSpPr/>
      </xdr:nvSpPr>
      <xdr:spPr>
        <a:xfrm>
          <a:off x="15430500" y="1737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99061</xdr:rowOff>
    </xdr:from>
    <xdr:to>
      <xdr:col>85</xdr:col>
      <xdr:colOff>127000</xdr:colOff>
      <xdr:row>101</xdr:row>
      <xdr:rowOff>107950</xdr:rowOff>
    </xdr:to>
    <xdr:cxnSp macro="">
      <xdr:nvCxnSpPr>
        <xdr:cNvPr id="523" name="直線コネクタ 522">
          <a:extLst>
            <a:ext uri="{FF2B5EF4-FFF2-40B4-BE49-F238E27FC236}">
              <a16:creationId xmlns:a16="http://schemas.microsoft.com/office/drawing/2014/main" id="{4810094B-DA3F-49F9-ABCD-227D8F6C2429}"/>
            </a:ext>
          </a:extLst>
        </xdr:cNvPr>
        <xdr:cNvCxnSpPr/>
      </xdr:nvCxnSpPr>
      <xdr:spPr>
        <a:xfrm flipV="1">
          <a:off x="15481300" y="17415511"/>
          <a:ext cx="838200" cy="8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64770</xdr:rowOff>
    </xdr:from>
    <xdr:to>
      <xdr:col>76</xdr:col>
      <xdr:colOff>165100</xdr:colOff>
      <xdr:row>101</xdr:row>
      <xdr:rowOff>166370</xdr:rowOff>
    </xdr:to>
    <xdr:sp macro="" textlink="">
      <xdr:nvSpPr>
        <xdr:cNvPr id="524" name="楕円 523">
          <a:extLst>
            <a:ext uri="{FF2B5EF4-FFF2-40B4-BE49-F238E27FC236}">
              <a16:creationId xmlns:a16="http://schemas.microsoft.com/office/drawing/2014/main" id="{0B0AE882-6235-4948-BC0F-9AE61CCCE286}"/>
            </a:ext>
          </a:extLst>
        </xdr:cNvPr>
        <xdr:cNvSpPr/>
      </xdr:nvSpPr>
      <xdr:spPr>
        <a:xfrm>
          <a:off x="14541500" y="1738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107950</xdr:rowOff>
    </xdr:from>
    <xdr:to>
      <xdr:col>81</xdr:col>
      <xdr:colOff>50800</xdr:colOff>
      <xdr:row>101</xdr:row>
      <xdr:rowOff>115570</xdr:rowOff>
    </xdr:to>
    <xdr:cxnSp macro="">
      <xdr:nvCxnSpPr>
        <xdr:cNvPr id="525" name="直線コネクタ 524">
          <a:extLst>
            <a:ext uri="{FF2B5EF4-FFF2-40B4-BE49-F238E27FC236}">
              <a16:creationId xmlns:a16="http://schemas.microsoft.com/office/drawing/2014/main" id="{7CDE910C-E937-4537-B227-5A48B6C4E0FC}"/>
            </a:ext>
          </a:extLst>
        </xdr:cNvPr>
        <xdr:cNvCxnSpPr/>
      </xdr:nvCxnSpPr>
      <xdr:spPr>
        <a:xfrm flipV="1">
          <a:off x="14592300" y="17424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73661</xdr:rowOff>
    </xdr:from>
    <xdr:to>
      <xdr:col>72</xdr:col>
      <xdr:colOff>38100</xdr:colOff>
      <xdr:row>102</xdr:row>
      <xdr:rowOff>3811</xdr:rowOff>
    </xdr:to>
    <xdr:sp macro="" textlink="">
      <xdr:nvSpPr>
        <xdr:cNvPr id="526" name="楕円 525">
          <a:extLst>
            <a:ext uri="{FF2B5EF4-FFF2-40B4-BE49-F238E27FC236}">
              <a16:creationId xmlns:a16="http://schemas.microsoft.com/office/drawing/2014/main" id="{BD355C10-5C9A-43E5-8B7A-C0D38A08DC5F}"/>
            </a:ext>
          </a:extLst>
        </xdr:cNvPr>
        <xdr:cNvSpPr/>
      </xdr:nvSpPr>
      <xdr:spPr>
        <a:xfrm>
          <a:off x="13652500" y="1739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115570</xdr:rowOff>
    </xdr:from>
    <xdr:to>
      <xdr:col>76</xdr:col>
      <xdr:colOff>114300</xdr:colOff>
      <xdr:row>101</xdr:row>
      <xdr:rowOff>124461</xdr:rowOff>
    </xdr:to>
    <xdr:cxnSp macro="">
      <xdr:nvCxnSpPr>
        <xdr:cNvPr id="527" name="直線コネクタ 526">
          <a:extLst>
            <a:ext uri="{FF2B5EF4-FFF2-40B4-BE49-F238E27FC236}">
              <a16:creationId xmlns:a16="http://schemas.microsoft.com/office/drawing/2014/main" id="{A96D8C31-25DC-444C-86A8-9E8341AD87FE}"/>
            </a:ext>
          </a:extLst>
        </xdr:cNvPr>
        <xdr:cNvCxnSpPr/>
      </xdr:nvCxnSpPr>
      <xdr:spPr>
        <a:xfrm flipV="1">
          <a:off x="13703300" y="17432020"/>
          <a:ext cx="8890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100</xdr:row>
      <xdr:rowOff>3827</xdr:rowOff>
    </xdr:from>
    <xdr:ext cx="405111" cy="259045"/>
    <xdr:sp macro="" textlink="">
      <xdr:nvSpPr>
        <xdr:cNvPr id="528" name="n_1mainValue【庁舎】&#10;有形固定資産減価償却率">
          <a:extLst>
            <a:ext uri="{FF2B5EF4-FFF2-40B4-BE49-F238E27FC236}">
              <a16:creationId xmlns:a16="http://schemas.microsoft.com/office/drawing/2014/main" id="{DB74BEC9-B454-4F56-8FAB-2ADE256D08C2}"/>
            </a:ext>
          </a:extLst>
        </xdr:cNvPr>
        <xdr:cNvSpPr txBox="1"/>
      </xdr:nvSpPr>
      <xdr:spPr>
        <a:xfrm>
          <a:off x="15266044" y="1714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11447</xdr:rowOff>
    </xdr:from>
    <xdr:ext cx="405111" cy="259045"/>
    <xdr:sp macro="" textlink="">
      <xdr:nvSpPr>
        <xdr:cNvPr id="529" name="n_2mainValue【庁舎】&#10;有形固定資産減価償却率">
          <a:extLst>
            <a:ext uri="{FF2B5EF4-FFF2-40B4-BE49-F238E27FC236}">
              <a16:creationId xmlns:a16="http://schemas.microsoft.com/office/drawing/2014/main" id="{B2EF761E-7A85-4FE8-8912-FDAABC9278FB}"/>
            </a:ext>
          </a:extLst>
        </xdr:cNvPr>
        <xdr:cNvSpPr txBox="1"/>
      </xdr:nvSpPr>
      <xdr:spPr>
        <a:xfrm>
          <a:off x="14389744" y="1715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20338</xdr:rowOff>
    </xdr:from>
    <xdr:ext cx="405111" cy="259045"/>
    <xdr:sp macro="" textlink="">
      <xdr:nvSpPr>
        <xdr:cNvPr id="530" name="n_3mainValue【庁舎】&#10;有形固定資産減価償却率">
          <a:extLst>
            <a:ext uri="{FF2B5EF4-FFF2-40B4-BE49-F238E27FC236}">
              <a16:creationId xmlns:a16="http://schemas.microsoft.com/office/drawing/2014/main" id="{ED59E324-BD54-4EB4-88C4-22E2E3BC9332}"/>
            </a:ext>
          </a:extLst>
        </xdr:cNvPr>
        <xdr:cNvSpPr txBox="1"/>
      </xdr:nvSpPr>
      <xdr:spPr>
        <a:xfrm>
          <a:off x="13500744" y="17165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31" name="正方形/長方形 530">
          <a:extLst>
            <a:ext uri="{FF2B5EF4-FFF2-40B4-BE49-F238E27FC236}">
              <a16:creationId xmlns:a16="http://schemas.microsoft.com/office/drawing/2014/main" id="{C8916100-7C77-4EBB-A7F1-C000A44EFF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32" name="正方形/長方形 531">
          <a:extLst>
            <a:ext uri="{FF2B5EF4-FFF2-40B4-BE49-F238E27FC236}">
              <a16:creationId xmlns:a16="http://schemas.microsoft.com/office/drawing/2014/main" id="{935786FE-0FC4-49D0-9BE3-E376C55C9604}"/>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33" name="正方形/長方形 532">
          <a:extLst>
            <a:ext uri="{FF2B5EF4-FFF2-40B4-BE49-F238E27FC236}">
              <a16:creationId xmlns:a16="http://schemas.microsoft.com/office/drawing/2014/main" id="{C487F096-93F8-4C25-9D0C-4AFB89E0BC3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34" name="正方形/長方形 533">
          <a:extLst>
            <a:ext uri="{FF2B5EF4-FFF2-40B4-BE49-F238E27FC236}">
              <a16:creationId xmlns:a16="http://schemas.microsoft.com/office/drawing/2014/main" id="{F6BCD1E6-64E4-4109-9141-FC90B1DC27A4}"/>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35" name="正方形/長方形 534">
          <a:extLst>
            <a:ext uri="{FF2B5EF4-FFF2-40B4-BE49-F238E27FC236}">
              <a16:creationId xmlns:a16="http://schemas.microsoft.com/office/drawing/2014/main" id="{5F89CAA5-F478-4889-A181-91FE78DFCDF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36" name="正方形/長方形 535">
          <a:extLst>
            <a:ext uri="{FF2B5EF4-FFF2-40B4-BE49-F238E27FC236}">
              <a16:creationId xmlns:a16="http://schemas.microsoft.com/office/drawing/2014/main" id="{0FAA91F8-2DA5-4CDC-ABEB-5A23BCC9CCE9}"/>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37" name="正方形/長方形 536">
          <a:extLst>
            <a:ext uri="{FF2B5EF4-FFF2-40B4-BE49-F238E27FC236}">
              <a16:creationId xmlns:a16="http://schemas.microsoft.com/office/drawing/2014/main" id="{03BF69F4-8F50-43D0-A34C-1E1301748F8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38" name="正方形/長方形 537">
          <a:extLst>
            <a:ext uri="{FF2B5EF4-FFF2-40B4-BE49-F238E27FC236}">
              <a16:creationId xmlns:a16="http://schemas.microsoft.com/office/drawing/2014/main" id="{0B6F44CA-1E82-4AF3-B6DA-DE8ACB67B0BC}"/>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39" name="テキスト ボックス 538">
          <a:extLst>
            <a:ext uri="{FF2B5EF4-FFF2-40B4-BE49-F238E27FC236}">
              <a16:creationId xmlns:a16="http://schemas.microsoft.com/office/drawing/2014/main" id="{18615715-12A2-48B2-AD66-6DCE8E2A56F3}"/>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40" name="直線コネクタ 539">
          <a:extLst>
            <a:ext uri="{FF2B5EF4-FFF2-40B4-BE49-F238E27FC236}">
              <a16:creationId xmlns:a16="http://schemas.microsoft.com/office/drawing/2014/main" id="{A784C233-B37B-4242-B17F-533B203AFDC8}"/>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41" name="直線コネクタ 540">
          <a:extLst>
            <a:ext uri="{FF2B5EF4-FFF2-40B4-BE49-F238E27FC236}">
              <a16:creationId xmlns:a16="http://schemas.microsoft.com/office/drawing/2014/main" id="{A4B90B1B-DBFC-455F-974F-81C393E8012A}"/>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42" name="テキスト ボックス 541">
          <a:extLst>
            <a:ext uri="{FF2B5EF4-FFF2-40B4-BE49-F238E27FC236}">
              <a16:creationId xmlns:a16="http://schemas.microsoft.com/office/drawing/2014/main" id="{83B78B2F-461E-45EB-B568-F3A7B65F4CBE}"/>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43" name="直線コネクタ 542">
          <a:extLst>
            <a:ext uri="{FF2B5EF4-FFF2-40B4-BE49-F238E27FC236}">
              <a16:creationId xmlns:a16="http://schemas.microsoft.com/office/drawing/2014/main" id="{BF6A68A9-7C51-43DA-914B-833AF37BCEA9}"/>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44" name="テキスト ボックス 543">
          <a:extLst>
            <a:ext uri="{FF2B5EF4-FFF2-40B4-BE49-F238E27FC236}">
              <a16:creationId xmlns:a16="http://schemas.microsoft.com/office/drawing/2014/main" id="{7A9A3321-10F1-432D-BFEE-162E6450CC69}"/>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45" name="直線コネクタ 544">
          <a:extLst>
            <a:ext uri="{FF2B5EF4-FFF2-40B4-BE49-F238E27FC236}">
              <a16:creationId xmlns:a16="http://schemas.microsoft.com/office/drawing/2014/main" id="{6ACFBA1D-6B1A-4479-B6B1-C2D3BE605192}"/>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46" name="テキスト ボックス 545">
          <a:extLst>
            <a:ext uri="{FF2B5EF4-FFF2-40B4-BE49-F238E27FC236}">
              <a16:creationId xmlns:a16="http://schemas.microsoft.com/office/drawing/2014/main" id="{ACB33E9A-F5DE-4453-AD84-3230E771DB39}"/>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47" name="直線コネクタ 546">
          <a:extLst>
            <a:ext uri="{FF2B5EF4-FFF2-40B4-BE49-F238E27FC236}">
              <a16:creationId xmlns:a16="http://schemas.microsoft.com/office/drawing/2014/main" id="{319F6CB5-02BC-42E0-9B89-02FA9DA687D0}"/>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48" name="テキスト ボックス 547">
          <a:extLst>
            <a:ext uri="{FF2B5EF4-FFF2-40B4-BE49-F238E27FC236}">
              <a16:creationId xmlns:a16="http://schemas.microsoft.com/office/drawing/2014/main" id="{6B5D4909-B2CD-4200-8D30-1FB8AED69894}"/>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49" name="直線コネクタ 548">
          <a:extLst>
            <a:ext uri="{FF2B5EF4-FFF2-40B4-BE49-F238E27FC236}">
              <a16:creationId xmlns:a16="http://schemas.microsoft.com/office/drawing/2014/main" id="{E8B2B98F-082D-4649-A4A1-CF08BD3922D3}"/>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550" name="テキスト ボックス 549">
          <a:extLst>
            <a:ext uri="{FF2B5EF4-FFF2-40B4-BE49-F238E27FC236}">
              <a16:creationId xmlns:a16="http://schemas.microsoft.com/office/drawing/2014/main" id="{A7367557-56DA-41BA-A498-464BE693A8C3}"/>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51" name="直線コネクタ 550">
          <a:extLst>
            <a:ext uri="{FF2B5EF4-FFF2-40B4-BE49-F238E27FC236}">
              <a16:creationId xmlns:a16="http://schemas.microsoft.com/office/drawing/2014/main" id="{F0E3CFB1-1894-4940-8F16-228678F2623A}"/>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552" name="テキスト ボックス 551">
          <a:extLst>
            <a:ext uri="{FF2B5EF4-FFF2-40B4-BE49-F238E27FC236}">
              <a16:creationId xmlns:a16="http://schemas.microsoft.com/office/drawing/2014/main" id="{4B41AF23-5D93-4AD3-A681-CF7266E9CD3F}"/>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53" name="【庁舎】&#10;一人当たり面積グラフ枠">
          <a:extLst>
            <a:ext uri="{FF2B5EF4-FFF2-40B4-BE49-F238E27FC236}">
              <a16:creationId xmlns:a16="http://schemas.microsoft.com/office/drawing/2014/main" id="{7F230DA2-8326-4D03-9626-E7815F61E3F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128778</xdr:rowOff>
    </xdr:from>
    <xdr:to>
      <xdr:col>116</xdr:col>
      <xdr:colOff>62864</xdr:colOff>
      <xdr:row>108</xdr:row>
      <xdr:rowOff>38100</xdr:rowOff>
    </xdr:to>
    <xdr:cxnSp macro="">
      <xdr:nvCxnSpPr>
        <xdr:cNvPr id="554" name="直線コネクタ 553">
          <a:extLst>
            <a:ext uri="{FF2B5EF4-FFF2-40B4-BE49-F238E27FC236}">
              <a16:creationId xmlns:a16="http://schemas.microsoft.com/office/drawing/2014/main" id="{E9615303-7FF4-453E-B55F-8C0820B2FFE8}"/>
            </a:ext>
          </a:extLst>
        </xdr:cNvPr>
        <xdr:cNvCxnSpPr/>
      </xdr:nvCxnSpPr>
      <xdr:spPr>
        <a:xfrm flipV="1">
          <a:off x="22160864" y="17102328"/>
          <a:ext cx="0" cy="1452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555" name="【庁舎】&#10;一人当たり面積最小値テキスト">
          <a:extLst>
            <a:ext uri="{FF2B5EF4-FFF2-40B4-BE49-F238E27FC236}">
              <a16:creationId xmlns:a16="http://schemas.microsoft.com/office/drawing/2014/main" id="{A9414AC8-5B26-4620-872A-75B04345EC88}"/>
            </a:ext>
          </a:extLst>
        </xdr:cNvPr>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556" name="直線コネクタ 555">
          <a:extLst>
            <a:ext uri="{FF2B5EF4-FFF2-40B4-BE49-F238E27FC236}">
              <a16:creationId xmlns:a16="http://schemas.microsoft.com/office/drawing/2014/main" id="{A8FE3F1B-DCE4-4946-BE05-3E10A86D40BE}"/>
            </a:ext>
          </a:extLst>
        </xdr:cNvPr>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75455</xdr:rowOff>
    </xdr:from>
    <xdr:ext cx="469744" cy="259045"/>
    <xdr:sp macro="" textlink="">
      <xdr:nvSpPr>
        <xdr:cNvPr id="557" name="【庁舎】&#10;一人当たり面積最大値テキスト">
          <a:extLst>
            <a:ext uri="{FF2B5EF4-FFF2-40B4-BE49-F238E27FC236}">
              <a16:creationId xmlns:a16="http://schemas.microsoft.com/office/drawing/2014/main" id="{9732E400-B7ED-41DD-940B-4F254288220B}"/>
            </a:ext>
          </a:extLst>
        </xdr:cNvPr>
        <xdr:cNvSpPr txBox="1"/>
      </xdr:nvSpPr>
      <xdr:spPr>
        <a:xfrm>
          <a:off x="22199600" y="1687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128778</xdr:rowOff>
    </xdr:from>
    <xdr:to>
      <xdr:col>116</xdr:col>
      <xdr:colOff>152400</xdr:colOff>
      <xdr:row>99</xdr:row>
      <xdr:rowOff>128778</xdr:rowOff>
    </xdr:to>
    <xdr:cxnSp macro="">
      <xdr:nvCxnSpPr>
        <xdr:cNvPr id="558" name="直線コネクタ 557">
          <a:extLst>
            <a:ext uri="{FF2B5EF4-FFF2-40B4-BE49-F238E27FC236}">
              <a16:creationId xmlns:a16="http://schemas.microsoft.com/office/drawing/2014/main" id="{A4239C64-0398-4F43-95C1-363A962C21A4}"/>
            </a:ext>
          </a:extLst>
        </xdr:cNvPr>
        <xdr:cNvCxnSpPr/>
      </xdr:nvCxnSpPr>
      <xdr:spPr>
        <a:xfrm>
          <a:off x="22072600" y="1710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136669</xdr:rowOff>
    </xdr:from>
    <xdr:ext cx="469744" cy="259045"/>
    <xdr:sp macro="" textlink="">
      <xdr:nvSpPr>
        <xdr:cNvPr id="559" name="【庁舎】&#10;一人当たり面積平均値テキスト">
          <a:extLst>
            <a:ext uri="{FF2B5EF4-FFF2-40B4-BE49-F238E27FC236}">
              <a16:creationId xmlns:a16="http://schemas.microsoft.com/office/drawing/2014/main" id="{8AB3088B-0C44-49DE-94AF-FD230808ADB0}"/>
            </a:ext>
          </a:extLst>
        </xdr:cNvPr>
        <xdr:cNvSpPr txBox="1"/>
      </xdr:nvSpPr>
      <xdr:spPr>
        <a:xfrm>
          <a:off x="22199600" y="181389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113792</xdr:rowOff>
    </xdr:from>
    <xdr:to>
      <xdr:col>116</xdr:col>
      <xdr:colOff>114300</xdr:colOff>
      <xdr:row>107</xdr:row>
      <xdr:rowOff>43942</xdr:rowOff>
    </xdr:to>
    <xdr:sp macro="" textlink="">
      <xdr:nvSpPr>
        <xdr:cNvPr id="560" name="フローチャート: 判断 559">
          <a:extLst>
            <a:ext uri="{FF2B5EF4-FFF2-40B4-BE49-F238E27FC236}">
              <a16:creationId xmlns:a16="http://schemas.microsoft.com/office/drawing/2014/main" id="{AFEB818C-97F6-410A-ACC8-37EF5ACF7B14}"/>
            </a:ext>
          </a:extLst>
        </xdr:cNvPr>
        <xdr:cNvSpPr/>
      </xdr:nvSpPr>
      <xdr:spPr>
        <a:xfrm>
          <a:off x="22110700" y="18287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113030</xdr:rowOff>
    </xdr:from>
    <xdr:to>
      <xdr:col>112</xdr:col>
      <xdr:colOff>38100</xdr:colOff>
      <xdr:row>107</xdr:row>
      <xdr:rowOff>43180</xdr:rowOff>
    </xdr:to>
    <xdr:sp macro="" textlink="">
      <xdr:nvSpPr>
        <xdr:cNvPr id="561" name="フローチャート: 判断 560">
          <a:extLst>
            <a:ext uri="{FF2B5EF4-FFF2-40B4-BE49-F238E27FC236}">
              <a16:creationId xmlns:a16="http://schemas.microsoft.com/office/drawing/2014/main" id="{0ED59928-59B1-4B32-BE68-31FDD5BEB323}"/>
            </a:ext>
          </a:extLst>
        </xdr:cNvPr>
        <xdr:cNvSpPr/>
      </xdr:nvSpPr>
      <xdr:spPr>
        <a:xfrm>
          <a:off x="21272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120727</xdr:colOff>
      <xdr:row>105</xdr:row>
      <xdr:rowOff>59707</xdr:rowOff>
    </xdr:from>
    <xdr:ext cx="469744" cy="259045"/>
    <xdr:sp macro="" textlink="">
      <xdr:nvSpPr>
        <xdr:cNvPr id="562" name="n_1aveValue【庁舎】&#10;一人当たり面積">
          <a:extLst>
            <a:ext uri="{FF2B5EF4-FFF2-40B4-BE49-F238E27FC236}">
              <a16:creationId xmlns:a16="http://schemas.microsoft.com/office/drawing/2014/main" id="{78D52BEC-19EB-4503-8EEC-1434B48CEB13}"/>
            </a:ext>
          </a:extLst>
        </xdr:cNvPr>
        <xdr:cNvSpPr txBox="1"/>
      </xdr:nvSpPr>
      <xdr:spPr>
        <a:xfrm>
          <a:off x="210757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106</xdr:row>
      <xdr:rowOff>107314</xdr:rowOff>
    </xdr:from>
    <xdr:to>
      <xdr:col>107</xdr:col>
      <xdr:colOff>101600</xdr:colOff>
      <xdr:row>107</xdr:row>
      <xdr:rowOff>37464</xdr:rowOff>
    </xdr:to>
    <xdr:sp macro="" textlink="">
      <xdr:nvSpPr>
        <xdr:cNvPr id="563" name="フローチャート: 判断 562">
          <a:extLst>
            <a:ext uri="{FF2B5EF4-FFF2-40B4-BE49-F238E27FC236}">
              <a16:creationId xmlns:a16="http://schemas.microsoft.com/office/drawing/2014/main" id="{DAEE5390-804E-4C4E-8E4A-0E6BE56CC5A3}"/>
            </a:ext>
          </a:extLst>
        </xdr:cNvPr>
        <xdr:cNvSpPr/>
      </xdr:nvSpPr>
      <xdr:spPr>
        <a:xfrm>
          <a:off x="20383500" y="18281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6427</xdr:colOff>
      <xdr:row>105</xdr:row>
      <xdr:rowOff>53991</xdr:rowOff>
    </xdr:from>
    <xdr:ext cx="469744" cy="259045"/>
    <xdr:sp macro="" textlink="">
      <xdr:nvSpPr>
        <xdr:cNvPr id="564" name="n_2aveValue【庁舎】&#10;一人当たり面積">
          <a:extLst>
            <a:ext uri="{FF2B5EF4-FFF2-40B4-BE49-F238E27FC236}">
              <a16:creationId xmlns:a16="http://schemas.microsoft.com/office/drawing/2014/main" id="{41C716BB-57A1-4760-83A1-9AAB29BC3EBC}"/>
            </a:ext>
          </a:extLst>
        </xdr:cNvPr>
        <xdr:cNvSpPr txBox="1"/>
      </xdr:nvSpPr>
      <xdr:spPr>
        <a:xfrm>
          <a:off x="20199427" y="18056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106</xdr:row>
      <xdr:rowOff>162179</xdr:rowOff>
    </xdr:from>
    <xdr:to>
      <xdr:col>102</xdr:col>
      <xdr:colOff>165100</xdr:colOff>
      <xdr:row>107</xdr:row>
      <xdr:rowOff>92329</xdr:rowOff>
    </xdr:to>
    <xdr:sp macro="" textlink="">
      <xdr:nvSpPr>
        <xdr:cNvPr id="565" name="フローチャート: 判断 564">
          <a:extLst>
            <a:ext uri="{FF2B5EF4-FFF2-40B4-BE49-F238E27FC236}">
              <a16:creationId xmlns:a16="http://schemas.microsoft.com/office/drawing/2014/main" id="{352E1357-9922-4454-88A9-B5A65DE98EE6}"/>
            </a:ext>
          </a:extLst>
        </xdr:cNvPr>
        <xdr:cNvSpPr/>
      </xdr:nvSpPr>
      <xdr:spPr>
        <a:xfrm>
          <a:off x="19494500" y="18335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69927</xdr:colOff>
      <xdr:row>105</xdr:row>
      <xdr:rowOff>108856</xdr:rowOff>
    </xdr:from>
    <xdr:ext cx="469744" cy="259045"/>
    <xdr:sp macro="" textlink="">
      <xdr:nvSpPr>
        <xdr:cNvPr id="566" name="n_3aveValue【庁舎】&#10;一人当たり面積">
          <a:extLst>
            <a:ext uri="{FF2B5EF4-FFF2-40B4-BE49-F238E27FC236}">
              <a16:creationId xmlns:a16="http://schemas.microsoft.com/office/drawing/2014/main" id="{BAF745B2-6E2A-4BA9-B5DA-DDEB24F60218}"/>
            </a:ext>
          </a:extLst>
        </xdr:cNvPr>
        <xdr:cNvSpPr txBox="1"/>
      </xdr:nvSpPr>
      <xdr:spPr>
        <a:xfrm>
          <a:off x="19310427" y="18111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111</xdr:row>
      <xdr:rowOff>16527</xdr:rowOff>
    </xdr:from>
    <xdr:ext cx="762000" cy="259045"/>
    <xdr:sp macro="" textlink="">
      <xdr:nvSpPr>
        <xdr:cNvPr id="567" name="テキスト ボックス 566">
          <a:extLst>
            <a:ext uri="{FF2B5EF4-FFF2-40B4-BE49-F238E27FC236}">
              <a16:creationId xmlns:a16="http://schemas.microsoft.com/office/drawing/2014/main" id="{1BBB05B0-B4FC-4F92-B814-9EB9E2CD7ED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68" name="テキスト ボックス 567">
          <a:extLst>
            <a:ext uri="{FF2B5EF4-FFF2-40B4-BE49-F238E27FC236}">
              <a16:creationId xmlns:a16="http://schemas.microsoft.com/office/drawing/2014/main" id="{09CF5D4E-F1F8-4F26-8A87-C89BC8AD4F5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69" name="テキスト ボックス 568">
          <a:extLst>
            <a:ext uri="{FF2B5EF4-FFF2-40B4-BE49-F238E27FC236}">
              <a16:creationId xmlns:a16="http://schemas.microsoft.com/office/drawing/2014/main" id="{505CCC5B-6F3F-4DA1-B46D-A277230B2511}"/>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70" name="テキスト ボックス 569">
          <a:extLst>
            <a:ext uri="{FF2B5EF4-FFF2-40B4-BE49-F238E27FC236}">
              <a16:creationId xmlns:a16="http://schemas.microsoft.com/office/drawing/2014/main" id="{3209CAEF-CD10-408B-A83B-6D8B37E3301F}"/>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71" name="テキスト ボックス 570">
          <a:extLst>
            <a:ext uri="{FF2B5EF4-FFF2-40B4-BE49-F238E27FC236}">
              <a16:creationId xmlns:a16="http://schemas.microsoft.com/office/drawing/2014/main" id="{2A5A4B58-3B27-4EF1-BCB0-17B1236BFD8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41402</xdr:rowOff>
    </xdr:from>
    <xdr:to>
      <xdr:col>116</xdr:col>
      <xdr:colOff>114300</xdr:colOff>
      <xdr:row>107</xdr:row>
      <xdr:rowOff>143002</xdr:rowOff>
    </xdr:to>
    <xdr:sp macro="" textlink="">
      <xdr:nvSpPr>
        <xdr:cNvPr id="572" name="楕円 571">
          <a:extLst>
            <a:ext uri="{FF2B5EF4-FFF2-40B4-BE49-F238E27FC236}">
              <a16:creationId xmlns:a16="http://schemas.microsoft.com/office/drawing/2014/main" id="{D2662526-5FC8-4F7D-A996-584EC7100C00}"/>
            </a:ext>
          </a:extLst>
        </xdr:cNvPr>
        <xdr:cNvSpPr/>
      </xdr:nvSpPr>
      <xdr:spPr>
        <a:xfrm>
          <a:off x="22110700" y="1838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127779</xdr:rowOff>
    </xdr:from>
    <xdr:ext cx="469744" cy="259045"/>
    <xdr:sp macro="" textlink="">
      <xdr:nvSpPr>
        <xdr:cNvPr id="573" name="【庁舎】&#10;一人当たり面積該当値テキスト">
          <a:extLst>
            <a:ext uri="{FF2B5EF4-FFF2-40B4-BE49-F238E27FC236}">
              <a16:creationId xmlns:a16="http://schemas.microsoft.com/office/drawing/2014/main" id="{8D0BB01A-23D7-484D-ACFF-DD2570728F82}"/>
            </a:ext>
          </a:extLst>
        </xdr:cNvPr>
        <xdr:cNvSpPr txBox="1"/>
      </xdr:nvSpPr>
      <xdr:spPr>
        <a:xfrm>
          <a:off x="22199600" y="18301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48640</xdr:rowOff>
    </xdr:from>
    <xdr:to>
      <xdr:col>112</xdr:col>
      <xdr:colOff>38100</xdr:colOff>
      <xdr:row>107</xdr:row>
      <xdr:rowOff>150240</xdr:rowOff>
    </xdr:to>
    <xdr:sp macro="" textlink="">
      <xdr:nvSpPr>
        <xdr:cNvPr id="574" name="楕円 573">
          <a:extLst>
            <a:ext uri="{FF2B5EF4-FFF2-40B4-BE49-F238E27FC236}">
              <a16:creationId xmlns:a16="http://schemas.microsoft.com/office/drawing/2014/main" id="{FB25C105-5826-43D4-9E4A-6481C137C84B}"/>
            </a:ext>
          </a:extLst>
        </xdr:cNvPr>
        <xdr:cNvSpPr/>
      </xdr:nvSpPr>
      <xdr:spPr>
        <a:xfrm>
          <a:off x="21272500" y="1839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92202</xdr:rowOff>
    </xdr:from>
    <xdr:to>
      <xdr:col>116</xdr:col>
      <xdr:colOff>63500</xdr:colOff>
      <xdr:row>107</xdr:row>
      <xdr:rowOff>99440</xdr:rowOff>
    </xdr:to>
    <xdr:cxnSp macro="">
      <xdr:nvCxnSpPr>
        <xdr:cNvPr id="575" name="直線コネクタ 574">
          <a:extLst>
            <a:ext uri="{FF2B5EF4-FFF2-40B4-BE49-F238E27FC236}">
              <a16:creationId xmlns:a16="http://schemas.microsoft.com/office/drawing/2014/main" id="{F3819559-0DEA-426C-A2BB-D0BD6325C590}"/>
            </a:ext>
          </a:extLst>
        </xdr:cNvPr>
        <xdr:cNvCxnSpPr/>
      </xdr:nvCxnSpPr>
      <xdr:spPr>
        <a:xfrm flipV="1">
          <a:off x="21323300" y="18437352"/>
          <a:ext cx="838200" cy="7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55880</xdr:rowOff>
    </xdr:from>
    <xdr:to>
      <xdr:col>107</xdr:col>
      <xdr:colOff>101600</xdr:colOff>
      <xdr:row>107</xdr:row>
      <xdr:rowOff>157480</xdr:rowOff>
    </xdr:to>
    <xdr:sp macro="" textlink="">
      <xdr:nvSpPr>
        <xdr:cNvPr id="576" name="楕円 575">
          <a:extLst>
            <a:ext uri="{FF2B5EF4-FFF2-40B4-BE49-F238E27FC236}">
              <a16:creationId xmlns:a16="http://schemas.microsoft.com/office/drawing/2014/main" id="{CEE0D531-329D-4149-803D-D633F3F25CAB}"/>
            </a:ext>
          </a:extLst>
        </xdr:cNvPr>
        <xdr:cNvSpPr/>
      </xdr:nvSpPr>
      <xdr:spPr>
        <a:xfrm>
          <a:off x="20383500" y="1840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99440</xdr:rowOff>
    </xdr:from>
    <xdr:to>
      <xdr:col>111</xdr:col>
      <xdr:colOff>177800</xdr:colOff>
      <xdr:row>107</xdr:row>
      <xdr:rowOff>106680</xdr:rowOff>
    </xdr:to>
    <xdr:cxnSp macro="">
      <xdr:nvCxnSpPr>
        <xdr:cNvPr id="577" name="直線コネクタ 576">
          <a:extLst>
            <a:ext uri="{FF2B5EF4-FFF2-40B4-BE49-F238E27FC236}">
              <a16:creationId xmlns:a16="http://schemas.microsoft.com/office/drawing/2014/main" id="{A9718A40-FD79-4B20-92BB-FB6D13AB69BB}"/>
            </a:ext>
          </a:extLst>
        </xdr:cNvPr>
        <xdr:cNvCxnSpPr/>
      </xdr:nvCxnSpPr>
      <xdr:spPr>
        <a:xfrm flipV="1">
          <a:off x="20434300" y="18444590"/>
          <a:ext cx="889000" cy="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62357</xdr:rowOff>
    </xdr:from>
    <xdr:to>
      <xdr:col>102</xdr:col>
      <xdr:colOff>165100</xdr:colOff>
      <xdr:row>107</xdr:row>
      <xdr:rowOff>163957</xdr:rowOff>
    </xdr:to>
    <xdr:sp macro="" textlink="">
      <xdr:nvSpPr>
        <xdr:cNvPr id="578" name="楕円 577">
          <a:extLst>
            <a:ext uri="{FF2B5EF4-FFF2-40B4-BE49-F238E27FC236}">
              <a16:creationId xmlns:a16="http://schemas.microsoft.com/office/drawing/2014/main" id="{6DA6EDBF-71EA-40C6-9BD3-E25F0FD5A6CF}"/>
            </a:ext>
          </a:extLst>
        </xdr:cNvPr>
        <xdr:cNvSpPr/>
      </xdr:nvSpPr>
      <xdr:spPr>
        <a:xfrm>
          <a:off x="19494500" y="1840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106680</xdr:rowOff>
    </xdr:from>
    <xdr:to>
      <xdr:col>107</xdr:col>
      <xdr:colOff>50800</xdr:colOff>
      <xdr:row>107</xdr:row>
      <xdr:rowOff>113157</xdr:rowOff>
    </xdr:to>
    <xdr:cxnSp macro="">
      <xdr:nvCxnSpPr>
        <xdr:cNvPr id="579" name="直線コネクタ 578">
          <a:extLst>
            <a:ext uri="{FF2B5EF4-FFF2-40B4-BE49-F238E27FC236}">
              <a16:creationId xmlns:a16="http://schemas.microsoft.com/office/drawing/2014/main" id="{4ED99016-10F1-4D0B-8CA1-B40E5B04ED0C}"/>
            </a:ext>
          </a:extLst>
        </xdr:cNvPr>
        <xdr:cNvCxnSpPr/>
      </xdr:nvCxnSpPr>
      <xdr:spPr>
        <a:xfrm flipV="1">
          <a:off x="19545300" y="18451830"/>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141367</xdr:rowOff>
    </xdr:from>
    <xdr:ext cx="469744" cy="259045"/>
    <xdr:sp macro="" textlink="">
      <xdr:nvSpPr>
        <xdr:cNvPr id="580" name="n_1mainValue【庁舎】&#10;一人当たり面積">
          <a:extLst>
            <a:ext uri="{FF2B5EF4-FFF2-40B4-BE49-F238E27FC236}">
              <a16:creationId xmlns:a16="http://schemas.microsoft.com/office/drawing/2014/main" id="{0A3DFA26-9F11-43BA-B64C-06D6C320C425}"/>
            </a:ext>
          </a:extLst>
        </xdr:cNvPr>
        <xdr:cNvSpPr txBox="1"/>
      </xdr:nvSpPr>
      <xdr:spPr>
        <a:xfrm>
          <a:off x="21075727" y="18486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148607</xdr:rowOff>
    </xdr:from>
    <xdr:ext cx="469744" cy="259045"/>
    <xdr:sp macro="" textlink="">
      <xdr:nvSpPr>
        <xdr:cNvPr id="581" name="n_2mainValue【庁舎】&#10;一人当たり面積">
          <a:extLst>
            <a:ext uri="{FF2B5EF4-FFF2-40B4-BE49-F238E27FC236}">
              <a16:creationId xmlns:a16="http://schemas.microsoft.com/office/drawing/2014/main" id="{5A412D74-6954-46B6-89D3-C68DBADE982E}"/>
            </a:ext>
          </a:extLst>
        </xdr:cNvPr>
        <xdr:cNvSpPr txBox="1"/>
      </xdr:nvSpPr>
      <xdr:spPr>
        <a:xfrm>
          <a:off x="20199427" y="1849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155084</xdr:rowOff>
    </xdr:from>
    <xdr:ext cx="469744" cy="259045"/>
    <xdr:sp macro="" textlink="">
      <xdr:nvSpPr>
        <xdr:cNvPr id="582" name="n_3mainValue【庁舎】&#10;一人当たり面積">
          <a:extLst>
            <a:ext uri="{FF2B5EF4-FFF2-40B4-BE49-F238E27FC236}">
              <a16:creationId xmlns:a16="http://schemas.microsoft.com/office/drawing/2014/main" id="{BF694AF6-B077-49B4-AED6-6A365088F79D}"/>
            </a:ext>
          </a:extLst>
        </xdr:cNvPr>
        <xdr:cNvSpPr txBox="1"/>
      </xdr:nvSpPr>
      <xdr:spPr>
        <a:xfrm>
          <a:off x="19310427" y="18500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83" name="正方形/長方形 582">
          <a:extLst>
            <a:ext uri="{FF2B5EF4-FFF2-40B4-BE49-F238E27FC236}">
              <a16:creationId xmlns:a16="http://schemas.microsoft.com/office/drawing/2014/main" id="{363E862B-BB92-46C3-BE52-0710DCB7C48B}"/>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84" name="正方形/長方形 583">
          <a:extLst>
            <a:ext uri="{FF2B5EF4-FFF2-40B4-BE49-F238E27FC236}">
              <a16:creationId xmlns:a16="http://schemas.microsoft.com/office/drawing/2014/main" id="{099805F3-E8F5-4101-89D1-FFD7294CDEF6}"/>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85" name="テキスト ボックス 584">
          <a:extLst>
            <a:ext uri="{FF2B5EF4-FFF2-40B4-BE49-F238E27FC236}">
              <a16:creationId xmlns:a16="http://schemas.microsoft.com/office/drawing/2014/main" id="{AE4BA749-31A6-4681-A847-3FDD03EFD6B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を類似団体平均と比較したとき大きくなっているのは、一般廃棄物処理施設、消防施設及び庁舎である。一般廃棄物処理施設については、平成元年度に建設し現在は休止中であり、今後も利用予定はないため除却を検討している。消防施設及び庁舎については、消防施設の有形固定資産減価償却率は</a:t>
          </a:r>
          <a:r>
            <a:rPr kumimoji="1" lang="en-US" altLang="ja-JP" sz="1300">
              <a:latin typeface="ＭＳ Ｐゴシック" panose="020B0600070205080204" pitchFamily="50" charset="-128"/>
              <a:ea typeface="ＭＳ Ｐゴシック" panose="020B0600070205080204" pitchFamily="50" charset="-128"/>
            </a:rPr>
            <a:t>76.7</a:t>
          </a:r>
          <a:r>
            <a:rPr kumimoji="1" lang="ja-JP" altLang="en-US" sz="1300">
              <a:latin typeface="ＭＳ Ｐゴシック" panose="020B0600070205080204" pitchFamily="50" charset="-128"/>
              <a:ea typeface="ＭＳ Ｐゴシック" panose="020B0600070205080204" pitchFamily="50" charset="-128"/>
            </a:rPr>
            <a:t>％、庁舎は</a:t>
          </a:r>
          <a:r>
            <a:rPr kumimoji="1" lang="en-US" altLang="ja-JP" sz="1300">
              <a:latin typeface="ＭＳ Ｐゴシック" panose="020B0600070205080204" pitchFamily="50" charset="-128"/>
              <a:ea typeface="ＭＳ Ｐゴシック" panose="020B0600070205080204" pitchFamily="50" charset="-128"/>
            </a:rPr>
            <a:t>98.7</a:t>
          </a:r>
          <a:r>
            <a:rPr kumimoji="1" lang="ja-JP" altLang="en-US" sz="1300">
              <a:latin typeface="ＭＳ Ｐゴシック" panose="020B0600070205080204" pitchFamily="50" charset="-128"/>
              <a:ea typeface="ＭＳ Ｐゴシック" panose="020B0600070205080204" pitchFamily="50" charset="-128"/>
            </a:rPr>
            <a:t>％となっており、庁舎の有形固定資産減価償却率が高くなっている。また、耐用年数も大幅に経過し防災等の観点からも新庁舎への建て替えを予定している。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1,919
1,917
69.55
2,718,166
2,650,559
60,956
1,364,492
3,145,889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長引く景気低迷による個人・法人関係税の減収などから財政力指数は</a:t>
          </a:r>
          <a:r>
            <a:rPr kumimoji="1" lang="en-US" altLang="ja-JP" sz="1300">
              <a:latin typeface="ＭＳ Ｐゴシック" panose="020B0600070205080204" pitchFamily="50" charset="-128"/>
              <a:ea typeface="ＭＳ Ｐゴシック" panose="020B0600070205080204" pitchFamily="50" charset="-128"/>
            </a:rPr>
            <a:t>0.10</a:t>
          </a:r>
          <a:r>
            <a:rPr kumimoji="1" lang="ja-JP" altLang="en-US" sz="1300">
              <a:latin typeface="ＭＳ Ｐゴシック" panose="020B0600070205080204" pitchFamily="50" charset="-128"/>
              <a:ea typeface="ＭＳ Ｐゴシック" panose="020B0600070205080204" pitchFamily="50" charset="-128"/>
            </a:rPr>
            <a:t>と類似団体を下回っている。村税の徴収率は</a:t>
          </a:r>
          <a:r>
            <a:rPr kumimoji="1" lang="en-US" altLang="ja-JP" sz="1300">
              <a:latin typeface="ＭＳ Ｐゴシック" panose="020B0600070205080204" pitchFamily="50" charset="-128"/>
              <a:ea typeface="ＭＳ Ｐゴシック" panose="020B0600070205080204" pitchFamily="50" charset="-128"/>
            </a:rPr>
            <a:t>99.2</a:t>
          </a:r>
          <a:r>
            <a:rPr kumimoji="1" lang="ja-JP" altLang="en-US" sz="1300">
              <a:latin typeface="ＭＳ Ｐゴシック" panose="020B0600070205080204" pitchFamily="50" charset="-128"/>
              <a:ea typeface="ＭＳ Ｐゴシック" panose="020B0600070205080204" pitchFamily="50" charset="-128"/>
            </a:rPr>
            <a:t>％と比較的高いため、今後も高い徴収率を維持できるよう努める。人件費については職員数が定員管理計画を下回っていることから、今以上の抑制は難しいため、行財政改革による組織の見直しを推進し歳出の抑制を図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125222</xdr:rowOff>
    </xdr:from>
    <xdr:to>
      <xdr:col>23</xdr:col>
      <xdr:colOff>133350</xdr:colOff>
      <xdr:row>44</xdr:row>
      <xdr:rowOff>97536</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25972"/>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40149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86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125222</xdr:rowOff>
    </xdr:from>
    <xdr:to>
      <xdr:col>24</xdr:col>
      <xdr:colOff>12700</xdr:colOff>
      <xdr:row>35</xdr:row>
      <xdr:rowOff>125222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2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68580</xdr:rowOff>
    </xdr:from>
    <xdr:to>
      <xdr:col>23</xdr:col>
      <xdr:colOff>133350</xdr:colOff>
      <xdr:row>44</xdr:row>
      <xdr:rowOff>68580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6123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128541</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294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112014</xdr:rowOff>
    </xdr:from>
    <xdr:to>
      <xdr:col>23</xdr:col>
      <xdr:colOff>184150</xdr:colOff>
      <xdr:row>44</xdr:row>
      <xdr:rowOff>42164</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68580</xdr:rowOff>
    </xdr:from>
    <xdr:to>
      <xdr:col>19</xdr:col>
      <xdr:colOff>133350</xdr:colOff>
      <xdr:row>44</xdr:row>
      <xdr:rowOff>68580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612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112014</xdr:rowOff>
    </xdr:from>
    <xdr:to>
      <xdr:col>19</xdr:col>
      <xdr:colOff>184150</xdr:colOff>
      <xdr:row>44</xdr:row>
      <xdr:rowOff>42164</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52341</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53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68580</xdr:rowOff>
    </xdr:from>
    <xdr:to>
      <xdr:col>15</xdr:col>
      <xdr:colOff>82550</xdr:colOff>
      <xdr:row>44</xdr:row>
      <xdr:rowOff>68580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6123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112014</xdr:rowOff>
    </xdr:from>
    <xdr:to>
      <xdr:col>15</xdr:col>
      <xdr:colOff>133350</xdr:colOff>
      <xdr:row>44</xdr:row>
      <xdr:rowOff>42164</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8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52341</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53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68580</xdr:rowOff>
    </xdr:from>
    <xdr:to>
      <xdr:col>11</xdr:col>
      <xdr:colOff>31750</xdr:colOff>
      <xdr:row>44</xdr:row>
      <xdr:rowOff>78232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flipV="1">
          <a:off x="1447800" y="761238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73406</xdr:rowOff>
    </xdr:from>
    <xdr:to>
      <xdr:col>11</xdr:col>
      <xdr:colOff>82550</xdr:colOff>
      <xdr:row>44</xdr:row>
      <xdr:rowOff>3556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13733</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83058</xdr:rowOff>
    </xdr:from>
    <xdr:to>
      <xdr:col>7</xdr:col>
      <xdr:colOff>31750</xdr:colOff>
      <xdr:row>44</xdr:row>
      <xdr:rowOff>13208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23385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17780</xdr:rowOff>
    </xdr:from>
    <xdr:to>
      <xdr:col>23</xdr:col>
      <xdr:colOff>184150</xdr:colOff>
      <xdr:row>44</xdr:row>
      <xdr:rowOff>119380</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85107</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57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17780</xdr:rowOff>
    </xdr:from>
    <xdr:to>
      <xdr:col>19</xdr:col>
      <xdr:colOff>184150</xdr:colOff>
      <xdr:row>44</xdr:row>
      <xdr:rowOff>119380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104157</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647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17780</xdr:rowOff>
    </xdr:from>
    <xdr:to>
      <xdr:col>15</xdr:col>
      <xdr:colOff>133350</xdr:colOff>
      <xdr:row>44</xdr:row>
      <xdr:rowOff>119380</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104157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64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17780</xdr:rowOff>
    </xdr:from>
    <xdr:to>
      <xdr:col>11</xdr:col>
      <xdr:colOff>82550</xdr:colOff>
      <xdr:row>44</xdr:row>
      <xdr:rowOff>119380</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6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104157</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647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27432</xdr:rowOff>
    </xdr:from>
    <xdr:to>
      <xdr:col>7</xdr:col>
      <xdr:colOff>31750</xdr:colOff>
      <xdr:row>44</xdr:row>
      <xdr:rowOff>129032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71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113809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657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年度の経常収支比率は類似団体とほぼ同じ水準にある。前年度</a:t>
          </a:r>
          <a:r>
            <a:rPr kumimoji="1" lang="en-US" altLang="ja-JP" sz="1300">
              <a:latin typeface="ＭＳ Ｐゴシック" panose="020B0600070205080204" pitchFamily="50" charset="-128"/>
              <a:ea typeface="ＭＳ Ｐゴシック" panose="020B0600070205080204" pitchFamily="50" charset="-128"/>
            </a:rPr>
            <a:t>81.9</a:t>
          </a:r>
          <a:r>
            <a:rPr kumimoji="1" lang="ja-JP" altLang="en-US" sz="1300">
              <a:latin typeface="ＭＳ Ｐゴシック" panose="020B0600070205080204" pitchFamily="50" charset="-128"/>
              <a:ea typeface="ＭＳ Ｐゴシック" panose="020B0600070205080204" pitchFamily="50" charset="-128"/>
            </a:rPr>
            <a:t>から</a:t>
          </a:r>
          <a:r>
            <a:rPr kumimoji="1" lang="en-US" altLang="ja-JP" sz="1300">
              <a:latin typeface="ＭＳ Ｐゴシック" panose="020B0600070205080204" pitchFamily="50" charset="-128"/>
              <a:ea typeface="ＭＳ Ｐゴシック" panose="020B0600070205080204" pitchFamily="50" charset="-128"/>
            </a:rPr>
            <a:t>84.7</a:t>
          </a:r>
          <a:r>
            <a:rPr kumimoji="1" lang="ja-JP" altLang="en-US" sz="1300">
              <a:latin typeface="ＭＳ Ｐゴシック" panose="020B0600070205080204" pitchFamily="50" charset="-128"/>
              <a:ea typeface="ＭＳ Ｐゴシック" panose="020B0600070205080204" pitchFamily="50" charset="-128"/>
            </a:rPr>
            <a:t>に増加した要因としては扶助費と特別会計への操出金に係る経常一般財源が増額になったことに加え、普通交付税が減額となったためである。今後は公債費の増加に伴い経常収支比率の上昇が予想されるため、実施事業の点検を行う事で、事業の廃止・縮小などを計画的に進め経常経費の削減に努める。</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116417</xdr:rowOff>
    </xdr:from>
    <xdr:to>
      <xdr:col>23</xdr:col>
      <xdr:colOff>133350</xdr:colOff>
      <xdr:row>65</xdr:row>
      <xdr:rowOff>163513</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31967"/>
          <a:ext cx="0" cy="10757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135590</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279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163513</xdr:rowOff>
    </xdr:from>
    <xdr:to>
      <xdr:col>24</xdr:col>
      <xdr:colOff>12700</xdr:colOff>
      <xdr:row>65</xdr:row>
      <xdr:rowOff>163513</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07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31344</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7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116417</xdr:rowOff>
    </xdr:from>
    <xdr:to>
      <xdr:col>24</xdr:col>
      <xdr:colOff>12700</xdr:colOff>
      <xdr:row>59</xdr:row>
      <xdr:rowOff>116417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3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31856</xdr:rowOff>
    </xdr:from>
    <xdr:to>
      <xdr:col>23</xdr:col>
      <xdr:colOff>133350</xdr:colOff>
      <xdr:row>63</xdr:row>
      <xdr:rowOff>88159</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833206"/>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13458</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8148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41381</xdr:rowOff>
    </xdr:from>
    <xdr:to>
      <xdr:col>23</xdr:col>
      <xdr:colOff>184150</xdr:colOff>
      <xdr:row>63</xdr:row>
      <xdr:rowOff>142981</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70591</xdr:rowOff>
    </xdr:from>
    <xdr:to>
      <xdr:col>19</xdr:col>
      <xdr:colOff>133350</xdr:colOff>
      <xdr:row>63</xdr:row>
      <xdr:rowOff>31856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0700491"/>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9207</xdr:rowOff>
    </xdr:from>
    <xdr:to>
      <xdr:col>19</xdr:col>
      <xdr:colOff>184150</xdr:colOff>
      <xdr:row>63</xdr:row>
      <xdr:rowOff>110807</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1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95584</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8969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70591</xdr:rowOff>
    </xdr:from>
    <xdr:to>
      <xdr:col>15</xdr:col>
      <xdr:colOff>82550</xdr:colOff>
      <xdr:row>63</xdr:row>
      <xdr:rowOff>70062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336800" y="10700491"/>
          <a:ext cx="889000" cy="170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138430</xdr:rowOff>
    </xdr:from>
    <xdr:to>
      <xdr:col>15</xdr:col>
      <xdr:colOff>133350</xdr:colOff>
      <xdr:row>63</xdr:row>
      <xdr:rowOff>68580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76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53357</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85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70062</xdr:rowOff>
    </xdr:from>
    <xdr:to>
      <xdr:col>11</xdr:col>
      <xdr:colOff>31750</xdr:colOff>
      <xdr:row>64</xdr:row>
      <xdr:rowOff>15240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0871412"/>
          <a:ext cx="889000" cy="116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116311</xdr:rowOff>
    </xdr:from>
    <xdr:to>
      <xdr:col>11</xdr:col>
      <xdr:colOff>82550</xdr:colOff>
      <xdr:row>63</xdr:row>
      <xdr:rowOff>46461</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4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56638</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15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162560</xdr:rowOff>
    </xdr:from>
    <xdr:to>
      <xdr:col>7</xdr:col>
      <xdr:colOff>31750</xdr:colOff>
      <xdr:row>63</xdr:row>
      <xdr:rowOff>92710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102887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37359</xdr:rowOff>
    </xdr:from>
    <xdr:to>
      <xdr:col>23</xdr:col>
      <xdr:colOff>184150</xdr:colOff>
      <xdr:row>63</xdr:row>
      <xdr:rowOff>138959</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83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53886</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683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152506</xdr:rowOff>
    </xdr:from>
    <xdr:to>
      <xdr:col>19</xdr:col>
      <xdr:colOff>184150</xdr:colOff>
      <xdr:row>63</xdr:row>
      <xdr:rowOff>82656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78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92833</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5512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19791</xdr:rowOff>
    </xdr:from>
    <xdr:to>
      <xdr:col>15</xdr:col>
      <xdr:colOff>133350</xdr:colOff>
      <xdr:row>62</xdr:row>
      <xdr:rowOff>121391</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64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131568</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418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19262</xdr:rowOff>
    </xdr:from>
    <xdr:to>
      <xdr:col>11</xdr:col>
      <xdr:colOff>82550</xdr:colOff>
      <xdr:row>63</xdr:row>
      <xdr:rowOff>120862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82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105639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90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135890</xdr:rowOff>
    </xdr:from>
    <xdr:to>
      <xdr:col>7</xdr:col>
      <xdr:colOff>31750</xdr:colOff>
      <xdr:row>64</xdr:row>
      <xdr:rowOff>66040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50817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[364,903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人件費・物件費等の合計額に人口１人当たりの金額が類似団体平均を下回っているのは、職員数が定員管理計画を下回っているためである。しかしながら、安定した行政運営を行うためにも職員数の確保は必要であるため、人件費に係る決算額は上昇する見込みである。物件費においては行政システム等に係る賃借料が前年度に比べ減額となった事が影響しているが、行政システムも翌年度から更新作業に入るため物件費においても今後上昇する見込み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なお、指定管理制度は既に導入しているが、受託を希望する事業者が少ないため期待通りの競争が生まれず歳出抑制効果がないので、指定管理の在り方については今後も検討を続ける。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81766</xdr:rowOff>
    </xdr:from>
    <xdr:to>
      <xdr:col>23</xdr:col>
      <xdr:colOff>133350</xdr:colOff>
      <xdr:row>90</xdr:row>
      <xdr:rowOff>16597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9216"/>
          <a:ext cx="0" cy="147788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160124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419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1,482,866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16597</xdr:rowOff>
    </xdr:from>
    <xdr:to>
      <xdr:col>24</xdr:col>
      <xdr:colOff>12700</xdr:colOff>
      <xdr:row>90</xdr:row>
      <xdr:rowOff>16597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447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168143</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2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81766</xdr:rowOff>
    </xdr:from>
    <xdr:to>
      <xdr:col>24</xdr:col>
      <xdr:colOff>12700</xdr:colOff>
      <xdr:row>81</xdr:row>
      <xdr:rowOff>81766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9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100628</xdr:rowOff>
    </xdr:from>
    <xdr:to>
      <xdr:col>23</xdr:col>
      <xdr:colOff>133350</xdr:colOff>
      <xdr:row>82</xdr:row>
      <xdr:rowOff>103605</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159528"/>
          <a:ext cx="838200" cy="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86974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4587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114897</xdr:rowOff>
    </xdr:from>
    <xdr:to>
      <xdr:col>23</xdr:col>
      <xdr:colOff>184150</xdr:colOff>
      <xdr:row>83</xdr:row>
      <xdr:rowOff>45047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7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86815</xdr:rowOff>
    </xdr:from>
    <xdr:to>
      <xdr:col>19</xdr:col>
      <xdr:colOff>133350</xdr:colOff>
      <xdr:row>82</xdr:row>
      <xdr:rowOff>100628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145715"/>
          <a:ext cx="889000" cy="13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108367</xdr:rowOff>
    </xdr:from>
    <xdr:to>
      <xdr:col>19</xdr:col>
      <xdr:colOff>184150</xdr:colOff>
      <xdr:row>83</xdr:row>
      <xdr:rowOff>38517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23294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53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86815</xdr:rowOff>
    </xdr:from>
    <xdr:to>
      <xdr:col>15</xdr:col>
      <xdr:colOff>82550</xdr:colOff>
      <xdr:row>82</xdr:row>
      <xdr:rowOff>107254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flipV="1">
          <a:off x="2336800" y="14145715"/>
          <a:ext cx="889000" cy="20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101640</xdr:rowOff>
    </xdr:from>
    <xdr:to>
      <xdr:col>15</xdr:col>
      <xdr:colOff>133350</xdr:colOff>
      <xdr:row>83</xdr:row>
      <xdr:rowOff>31790</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16567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2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89833</xdr:rowOff>
    </xdr:from>
    <xdr:to>
      <xdr:col>11</xdr:col>
      <xdr:colOff>31750</xdr:colOff>
      <xdr:row>82</xdr:row>
      <xdr:rowOff>107254</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148733"/>
          <a:ext cx="889000" cy="17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169833</xdr:rowOff>
    </xdr:from>
    <xdr:to>
      <xdr:col>11</xdr:col>
      <xdr:colOff>82550</xdr:colOff>
      <xdr:row>82</xdr:row>
      <xdr:rowOff>99983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57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110160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826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24023</xdr:rowOff>
    </xdr:from>
    <xdr:to>
      <xdr:col>7</xdr:col>
      <xdr:colOff>31750</xdr:colOff>
      <xdr:row>82</xdr:row>
      <xdr:rowOff>125623</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082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135800</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51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52805</xdr:rowOff>
    </xdr:from>
    <xdr:to>
      <xdr:col>23</xdr:col>
      <xdr:colOff>184150</xdr:colOff>
      <xdr:row>82</xdr:row>
      <xdr:rowOff>154405</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11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69332</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956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49828</xdr:rowOff>
    </xdr:from>
    <xdr:to>
      <xdr:col>19</xdr:col>
      <xdr:colOff>184150</xdr:colOff>
      <xdr:row>82</xdr:row>
      <xdr:rowOff>151428</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10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161605</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877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36015</xdr:rowOff>
    </xdr:from>
    <xdr:to>
      <xdr:col>15</xdr:col>
      <xdr:colOff>133350</xdr:colOff>
      <xdr:row>82</xdr:row>
      <xdr:rowOff>137615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9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147792</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863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56454</xdr:rowOff>
    </xdr:from>
    <xdr:to>
      <xdr:col>11</xdr:col>
      <xdr:colOff>82550</xdr:colOff>
      <xdr:row>82</xdr:row>
      <xdr:rowOff>158054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11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142831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201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39033</xdr:rowOff>
    </xdr:from>
    <xdr:to>
      <xdr:col>7</xdr:col>
      <xdr:colOff>31750</xdr:colOff>
      <xdr:row>82</xdr:row>
      <xdr:rowOff>140633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09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125410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184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ラスパイレス指数は職員手当等の見直しにより類似団体平均を</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ポイント下回っている。今後も定年退職者が控えているため、国の給与水準次第ではあるが減少していく見込みである。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5" name="給与水準   （国との比較）グラフ枠">
          <a:extLst>
            <a:ext uri="{FF2B5EF4-FFF2-40B4-BE49-F238E27FC236}">
              <a16:creationId xmlns:a16="http://schemas.microsoft.com/office/drawing/2014/main" id="{00000000-0008-0000-0300-0000F5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9207</xdr:rowOff>
    </xdr:from>
    <xdr:to>
      <xdr:col>81</xdr:col>
      <xdr:colOff>44450</xdr:colOff>
      <xdr:row>89</xdr:row>
      <xdr:rowOff>57786</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flipV="1">
          <a:off x="17018000" y="14068107"/>
          <a:ext cx="0" cy="12487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29863</xdr:rowOff>
    </xdr:from>
    <xdr:ext cx="762000" cy="259045"/>
    <xdr:sp macro="" textlink="">
      <xdr:nvSpPr>
        <xdr:cNvPr id="247" name="給与水準   （国との比較）最小値テキスト">
          <a:extLst>
            <a:ext uri="{FF2B5EF4-FFF2-40B4-BE49-F238E27FC236}">
              <a16:creationId xmlns:a16="http://schemas.microsoft.com/office/drawing/2014/main" id="{00000000-0008-0000-0300-0000F7000000}"/>
            </a:ext>
          </a:extLst>
        </xdr:cNvPr>
        <xdr:cNvSpPr txBox="1"/>
      </xdr:nvSpPr>
      <xdr:spPr>
        <a:xfrm>
          <a:off x="17106900" y="15288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57786</xdr:rowOff>
    </xdr:from>
    <xdr:to>
      <xdr:col>81</xdr:col>
      <xdr:colOff>133350</xdr:colOff>
      <xdr:row>89</xdr:row>
      <xdr:rowOff>57786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5316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95584</xdr:rowOff>
    </xdr:from>
    <xdr:ext cx="762000" cy="259045"/>
    <xdr:sp macro="" textlink="">
      <xdr:nvSpPr>
        <xdr:cNvPr id="249" name="給与水準   （国との比較）最大値テキスト">
          <a:extLst>
            <a:ext uri="{FF2B5EF4-FFF2-40B4-BE49-F238E27FC236}">
              <a16:creationId xmlns:a16="http://schemas.microsoft.com/office/drawing/2014/main" id="{00000000-0008-0000-0300-0000F9000000}"/>
            </a:ext>
          </a:extLst>
        </xdr:cNvPr>
        <xdr:cNvSpPr txBox="1"/>
      </xdr:nvSpPr>
      <xdr:spPr>
        <a:xfrm>
          <a:off x="17106900" y="13811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9207</xdr:rowOff>
    </xdr:from>
    <xdr:to>
      <xdr:col>81</xdr:col>
      <xdr:colOff>133350</xdr:colOff>
      <xdr:row>82</xdr:row>
      <xdr:rowOff>9207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4068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71438</xdr:rowOff>
    </xdr:from>
    <xdr:to>
      <xdr:col>81</xdr:col>
      <xdr:colOff>44450</xdr:colOff>
      <xdr:row>86</xdr:row>
      <xdr:rowOff>167957</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flipV="1">
          <a:off x="16179800" y="14816138"/>
          <a:ext cx="8382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119397</xdr:rowOff>
    </xdr:from>
    <xdr:ext cx="762000" cy="259045"/>
    <xdr:sp macro="" textlink="">
      <xdr:nvSpPr>
        <xdr:cNvPr id="252" name="給与水準   （国との比較）平均値テキスト">
          <a:extLst>
            <a:ext uri="{FF2B5EF4-FFF2-40B4-BE49-F238E27FC236}">
              <a16:creationId xmlns:a16="http://schemas.microsoft.com/office/drawing/2014/main" id="{00000000-0008-0000-0300-0000FC000000}"/>
            </a:ext>
          </a:extLst>
        </xdr:cNvPr>
        <xdr:cNvSpPr txBox="1"/>
      </xdr:nvSpPr>
      <xdr:spPr>
        <a:xfrm>
          <a:off x="17106900" y="148640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147320</xdr:rowOff>
    </xdr:from>
    <xdr:to>
      <xdr:col>81</xdr:col>
      <xdr:colOff>95250</xdr:colOff>
      <xdr:row>87</xdr:row>
      <xdr:rowOff>77470</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9672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113664</xdr:rowOff>
    </xdr:from>
    <xdr:to>
      <xdr:col>77</xdr:col>
      <xdr:colOff>44450</xdr:colOff>
      <xdr:row>86</xdr:row>
      <xdr:rowOff>167957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290800" y="14858364"/>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147320</xdr:rowOff>
    </xdr:from>
    <xdr:to>
      <xdr:col>77</xdr:col>
      <xdr:colOff>95250</xdr:colOff>
      <xdr:row>87</xdr:row>
      <xdr:rowOff>77470</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129000" y="1489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62247</xdr:rowOff>
    </xdr:from>
    <xdr:ext cx="7366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5798800" y="14978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113664</xdr:rowOff>
    </xdr:from>
    <xdr:to>
      <xdr:col>72</xdr:col>
      <xdr:colOff>203200</xdr:colOff>
      <xdr:row>86</xdr:row>
      <xdr:rowOff>137795</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4401800" y="14858364"/>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123189</xdr:rowOff>
    </xdr:from>
    <xdr:to>
      <xdr:col>73</xdr:col>
      <xdr:colOff>44450</xdr:colOff>
      <xdr:row>87</xdr:row>
      <xdr:rowOff>53339</xdr:rowOff>
    </xdr:to>
    <xdr:sp macro="" textlink="">
      <xdr:nvSpPr>
        <xdr:cNvPr id="258" name="フローチャート: 判断 257">
          <a:extLst>
            <a:ext uri="{FF2B5EF4-FFF2-40B4-BE49-F238E27FC236}">
              <a16:creationId xmlns:a16="http://schemas.microsoft.com/office/drawing/2014/main" id="{00000000-0008-0000-0300-000002010000}"/>
            </a:ext>
          </a:extLst>
        </xdr:cNvPr>
        <xdr:cNvSpPr/>
      </xdr:nvSpPr>
      <xdr:spPr>
        <a:xfrm>
          <a:off x="15240000" y="14867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38116</xdr:rowOff>
    </xdr:from>
    <xdr:ext cx="762000" cy="259045"/>
    <xdr:sp macro="" textlink="">
      <xdr:nvSpPr>
        <xdr:cNvPr id="259" name="テキスト ボックス 258">
          <a:extLst>
            <a:ext uri="{FF2B5EF4-FFF2-40B4-BE49-F238E27FC236}">
              <a16:creationId xmlns:a16="http://schemas.microsoft.com/office/drawing/2014/main" id="{00000000-0008-0000-0300-000003010000}"/>
            </a:ext>
          </a:extLst>
        </xdr:cNvPr>
        <xdr:cNvSpPr txBox="1"/>
      </xdr:nvSpPr>
      <xdr:spPr>
        <a:xfrm>
          <a:off x="14909800" y="1495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137795</xdr:rowOff>
    </xdr:from>
    <xdr:to>
      <xdr:col>68</xdr:col>
      <xdr:colOff>152400</xdr:colOff>
      <xdr:row>87</xdr:row>
      <xdr:rowOff>8573</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512800" y="14882495"/>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105093</xdr:rowOff>
    </xdr:from>
    <xdr:to>
      <xdr:col>68</xdr:col>
      <xdr:colOff>203200</xdr:colOff>
      <xdr:row>87</xdr:row>
      <xdr:rowOff>35243</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351000" y="14849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20020</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020800" y="1493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86995</xdr:rowOff>
    </xdr:from>
    <xdr:to>
      <xdr:col>64</xdr:col>
      <xdr:colOff>152400</xdr:colOff>
      <xdr:row>87</xdr:row>
      <xdr:rowOff>17145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3462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27322</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3131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20638</xdr:rowOff>
    </xdr:from>
    <xdr:to>
      <xdr:col>81</xdr:col>
      <xdr:colOff>95250</xdr:colOff>
      <xdr:row>86</xdr:row>
      <xdr:rowOff>122238</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967200" y="1476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37165</xdr:rowOff>
    </xdr:from>
    <xdr:ext cx="762000" cy="259045"/>
    <xdr:sp macro="" textlink="">
      <xdr:nvSpPr>
        <xdr:cNvPr id="271" name="給与水準   （国との比較）該当値テキスト">
          <a:extLst>
            <a:ext uri="{FF2B5EF4-FFF2-40B4-BE49-F238E27FC236}">
              <a16:creationId xmlns:a16="http://schemas.microsoft.com/office/drawing/2014/main" id="{00000000-0008-0000-0300-00000F010000}"/>
            </a:ext>
          </a:extLst>
        </xdr:cNvPr>
        <xdr:cNvSpPr txBox="1"/>
      </xdr:nvSpPr>
      <xdr:spPr>
        <a:xfrm>
          <a:off x="17106900" y="1461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117157</xdr:rowOff>
    </xdr:from>
    <xdr:to>
      <xdr:col>77</xdr:col>
      <xdr:colOff>95250</xdr:colOff>
      <xdr:row>87</xdr:row>
      <xdr:rowOff>47307</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129000" y="1486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57484</xdr:rowOff>
    </xdr:from>
    <xdr:ext cx="7366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798800" y="146307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62864</xdr:rowOff>
    </xdr:from>
    <xdr:to>
      <xdr:col>73</xdr:col>
      <xdr:colOff>44450</xdr:colOff>
      <xdr:row>86</xdr:row>
      <xdr:rowOff>164464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5240000" y="14807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3191</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909800" y="14576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86995</xdr:rowOff>
    </xdr:from>
    <xdr:to>
      <xdr:col>68</xdr:col>
      <xdr:colOff>203200</xdr:colOff>
      <xdr:row>87</xdr:row>
      <xdr:rowOff>17145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4351000" y="1483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129223</xdr:rowOff>
    </xdr:from>
    <xdr:to>
      <xdr:col>64</xdr:col>
      <xdr:colOff>152400</xdr:colOff>
      <xdr:row>87</xdr:row>
      <xdr:rowOff>59373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3462000" y="14873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44150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131800" y="14960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0" name="正方形/長方形 279">
          <a:extLst>
            <a:ext uri="{FF2B5EF4-FFF2-40B4-BE49-F238E27FC236}">
              <a16:creationId xmlns:a16="http://schemas.microsoft.com/office/drawing/2014/main" id="{00000000-0008-0000-0300-000018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職員数については、定員管理計画どおりの新規職員採用ができず、退職者数が上回ってしまったことから類似団体平均を下回っている。行政サービスの維持の観点から職員数の確保に努め適正化を図る。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140570</xdr:rowOff>
    </xdr:from>
    <xdr:to>
      <xdr:col>81</xdr:col>
      <xdr:colOff>44450</xdr:colOff>
      <xdr:row>66</xdr:row>
      <xdr:rowOff>131500</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13220"/>
          <a:ext cx="0" cy="15339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103577</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4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131500</xdr:rowOff>
    </xdr:from>
    <xdr:to>
      <xdr:col>81</xdr:col>
      <xdr:colOff>133350</xdr:colOff>
      <xdr:row>66</xdr:row>
      <xdr:rowOff>131500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44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55497</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140570</xdr:rowOff>
    </xdr:from>
    <xdr:to>
      <xdr:col>81</xdr:col>
      <xdr:colOff>133350</xdr:colOff>
      <xdr:row>57</xdr:row>
      <xdr:rowOff>140570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1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81715</xdr:rowOff>
    </xdr:from>
    <xdr:to>
      <xdr:col>81</xdr:col>
      <xdr:colOff>44450</xdr:colOff>
      <xdr:row>59</xdr:row>
      <xdr:rowOff>137559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197265"/>
          <a:ext cx="838200" cy="5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147083</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262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3556</xdr:rowOff>
    </xdr:from>
    <xdr:to>
      <xdr:col>81</xdr:col>
      <xdr:colOff>95250</xdr:colOff>
      <xdr:row>60</xdr:row>
      <xdr:rowOff>105156</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44831</xdr:rowOff>
    </xdr:from>
    <xdr:to>
      <xdr:col>77</xdr:col>
      <xdr:colOff>44450</xdr:colOff>
      <xdr:row>59</xdr:row>
      <xdr:rowOff>81715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160381"/>
          <a:ext cx="889000" cy="3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2866</xdr:rowOff>
    </xdr:from>
    <xdr:to>
      <xdr:col>77</xdr:col>
      <xdr:colOff>95250</xdr:colOff>
      <xdr:row>60</xdr:row>
      <xdr:rowOff>104466</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89243</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3762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44831</xdr:rowOff>
    </xdr:from>
    <xdr:to>
      <xdr:col>72</xdr:col>
      <xdr:colOff>203200</xdr:colOff>
      <xdr:row>59</xdr:row>
      <xdr:rowOff>45176</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4401800" y="10160381"/>
          <a:ext cx="889000" cy="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453</xdr:rowOff>
    </xdr:from>
    <xdr:to>
      <xdr:col>73</xdr:col>
      <xdr:colOff>44450</xdr:colOff>
      <xdr:row>60</xdr:row>
      <xdr:rowOff>102053</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28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86830</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373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45176</xdr:rowOff>
    </xdr:from>
    <xdr:to>
      <xdr:col>68</xdr:col>
      <xdr:colOff>152400</xdr:colOff>
      <xdr:row>59</xdr:row>
      <xdr:rowOff>64135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512800" y="10160726"/>
          <a:ext cx="8890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58</xdr:row>
      <xdr:rowOff>171341</xdr:rowOff>
    </xdr:from>
    <xdr:to>
      <xdr:col>68</xdr:col>
      <xdr:colOff>203200</xdr:colOff>
      <xdr:row>59</xdr:row>
      <xdr:rowOff>101491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115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86268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201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19540</xdr:rowOff>
    </xdr:from>
    <xdr:to>
      <xdr:col>64</xdr:col>
      <xdr:colOff>152400</xdr:colOff>
      <xdr:row>59</xdr:row>
      <xdr:rowOff>121140</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135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105917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22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86759</xdr:rowOff>
    </xdr:from>
    <xdr:to>
      <xdr:col>81</xdr:col>
      <xdr:colOff>95250</xdr:colOff>
      <xdr:row>60</xdr:row>
      <xdr:rowOff>16909</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20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103286</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0473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30915</xdr:rowOff>
    </xdr:from>
    <xdr:to>
      <xdr:col>77</xdr:col>
      <xdr:colOff>95250</xdr:colOff>
      <xdr:row>59</xdr:row>
      <xdr:rowOff>132515</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146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142692</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99153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165481</xdr:rowOff>
    </xdr:from>
    <xdr:to>
      <xdr:col>73</xdr:col>
      <xdr:colOff>44450</xdr:colOff>
      <xdr:row>59</xdr:row>
      <xdr:rowOff>95631</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10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105808</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9878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165826</xdr:rowOff>
    </xdr:from>
    <xdr:to>
      <xdr:col>68</xdr:col>
      <xdr:colOff>203200</xdr:colOff>
      <xdr:row>59</xdr:row>
      <xdr:rowOff>95976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109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106153</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9878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13335</xdr:rowOff>
    </xdr:from>
    <xdr:to>
      <xdr:col>64</xdr:col>
      <xdr:colOff>152400</xdr:colOff>
      <xdr:row>59</xdr:row>
      <xdr:rowOff>114935</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128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125112</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989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年度にかけて実施した漁港整備事業や、平成</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年度実施した保育所整備事業等に借入れた地方債の元利償還が終了したことに伴い、実質公債費比率は減少したが、類似団体の平均を</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ポイント上回っている。しかしながら、平成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年度にかけて実施された小学校建設事業の元金償還が始まっており、しばらく実質公債費比率は上昇傾向となるため、地方債の新規発行についてはより一層抑制に努める。</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a:extLst>
            <a:ext uri="{FF2B5EF4-FFF2-40B4-BE49-F238E27FC236}">
              <a16:creationId xmlns:a16="http://schemas.microsoft.com/office/drawing/2014/main" id="{00000000-0008-0000-0300-000071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168402</xdr:rowOff>
    </xdr:from>
    <xdr:to>
      <xdr:col>81</xdr:col>
      <xdr:colOff>44450</xdr:colOff>
      <xdr:row>44</xdr:row>
      <xdr:rowOff>5842</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flipV="1">
          <a:off x="17018000" y="6512052"/>
          <a:ext cx="0" cy="10375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149369</xdr:rowOff>
    </xdr:from>
    <xdr:ext cx="762000" cy="259045"/>
    <xdr:sp macro="" textlink="">
      <xdr:nvSpPr>
        <xdr:cNvPr id="371" name="公債費負担の状況最小値テキスト">
          <a:extLst>
            <a:ext uri="{FF2B5EF4-FFF2-40B4-BE49-F238E27FC236}">
              <a16:creationId xmlns:a16="http://schemas.microsoft.com/office/drawing/2014/main" id="{00000000-0008-0000-0300-000073010000}"/>
            </a:ext>
          </a:extLst>
        </xdr:cNvPr>
        <xdr:cNvSpPr txBox="1"/>
      </xdr:nvSpPr>
      <xdr:spPr>
        <a:xfrm>
          <a:off x="17106900" y="7521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5842</xdr:rowOff>
    </xdr:from>
    <xdr:to>
      <xdr:col>81</xdr:col>
      <xdr:colOff>133350</xdr:colOff>
      <xdr:row>44</xdr:row>
      <xdr:rowOff>5842</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6929100" y="75496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83329</xdr:rowOff>
    </xdr:from>
    <xdr:ext cx="762000" cy="259045"/>
    <xdr:sp macro="" textlink="">
      <xdr:nvSpPr>
        <xdr:cNvPr id="373" name="公債費負担の状況最大値テキスト">
          <a:extLst>
            <a:ext uri="{FF2B5EF4-FFF2-40B4-BE49-F238E27FC236}">
              <a16:creationId xmlns:a16="http://schemas.microsoft.com/office/drawing/2014/main" id="{00000000-0008-0000-0300-000075010000}"/>
            </a:ext>
          </a:extLst>
        </xdr:cNvPr>
        <xdr:cNvSpPr txBox="1"/>
      </xdr:nvSpPr>
      <xdr:spPr>
        <a:xfrm>
          <a:off x="17106900" y="625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168402</xdr:rowOff>
    </xdr:from>
    <xdr:to>
      <xdr:col>81</xdr:col>
      <xdr:colOff>133350</xdr:colOff>
      <xdr:row>37</xdr:row>
      <xdr:rowOff>168402</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6512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131572</xdr:rowOff>
    </xdr:from>
    <xdr:to>
      <xdr:col>81</xdr:col>
      <xdr:colOff>44450</xdr:colOff>
      <xdr:row>42</xdr:row>
      <xdr:rowOff>155702</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6179800" y="7332472"/>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22623</xdr:rowOff>
    </xdr:from>
    <xdr:ext cx="762000" cy="259045"/>
    <xdr:sp macro="" textlink="">
      <xdr:nvSpPr>
        <xdr:cNvPr id="376" name="公債費負担の状況平均値テキスト">
          <a:extLst>
            <a:ext uri="{FF2B5EF4-FFF2-40B4-BE49-F238E27FC236}">
              <a16:creationId xmlns:a16="http://schemas.microsoft.com/office/drawing/2014/main" id="{00000000-0008-0000-0300-000078010000}"/>
            </a:ext>
          </a:extLst>
        </xdr:cNvPr>
        <xdr:cNvSpPr txBox="1"/>
      </xdr:nvSpPr>
      <xdr:spPr>
        <a:xfrm>
          <a:off x="17106900" y="688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6096</xdr:rowOff>
    </xdr:from>
    <xdr:to>
      <xdr:col>81</xdr:col>
      <xdr:colOff>95250</xdr:colOff>
      <xdr:row>41</xdr:row>
      <xdr:rowOff>107696</xdr:rowOff>
    </xdr:to>
    <xdr:sp macro="" textlink="">
      <xdr:nvSpPr>
        <xdr:cNvPr id="377" name="フローチャート: 判断 376">
          <a:extLst>
            <a:ext uri="{FF2B5EF4-FFF2-40B4-BE49-F238E27FC236}">
              <a16:creationId xmlns:a16="http://schemas.microsoft.com/office/drawing/2014/main" id="{00000000-0008-0000-0300-000079010000}"/>
            </a:ext>
          </a:extLst>
        </xdr:cNvPr>
        <xdr:cNvSpPr/>
      </xdr:nvSpPr>
      <xdr:spPr>
        <a:xfrm>
          <a:off x="169672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155702</xdr:rowOff>
    </xdr:from>
    <xdr:to>
      <xdr:col>77</xdr:col>
      <xdr:colOff>44450</xdr:colOff>
      <xdr:row>43</xdr:row>
      <xdr:rowOff>32512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5290800" y="7356602"/>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6096</xdr:rowOff>
    </xdr:from>
    <xdr:to>
      <xdr:col>77</xdr:col>
      <xdr:colOff>95250</xdr:colOff>
      <xdr:row>41</xdr:row>
      <xdr:rowOff>107696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129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117873</xdr:rowOff>
    </xdr:from>
    <xdr:ext cx="7366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5798800" y="680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32512</xdr:rowOff>
    </xdr:from>
    <xdr:to>
      <xdr:col>72</xdr:col>
      <xdr:colOff>203200</xdr:colOff>
      <xdr:row>43</xdr:row>
      <xdr:rowOff>104902</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4401800" y="7404862"/>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132351</xdr:rowOff>
    </xdr:from>
    <xdr:ext cx="7620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4909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104902</xdr:rowOff>
    </xdr:from>
    <xdr:to>
      <xdr:col>68</xdr:col>
      <xdr:colOff>152400</xdr:colOff>
      <xdr:row>43</xdr:row>
      <xdr:rowOff>133858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3512800" y="7477252"/>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10922</xdr:rowOff>
    </xdr:from>
    <xdr:to>
      <xdr:col>68</xdr:col>
      <xdr:colOff>203200</xdr:colOff>
      <xdr:row>41</xdr:row>
      <xdr:rowOff>112522</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4351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122699</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020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167894</xdr:rowOff>
    </xdr:from>
    <xdr:to>
      <xdr:col>64</xdr:col>
      <xdr:colOff>152400</xdr:colOff>
      <xdr:row>41</xdr:row>
      <xdr:rowOff>98044</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462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108221</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131800" y="6794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80772</xdr:rowOff>
    </xdr:from>
    <xdr:to>
      <xdr:col>81</xdr:col>
      <xdr:colOff>95250</xdr:colOff>
      <xdr:row>43</xdr:row>
      <xdr:rowOff>10922</xdr:rowOff>
    </xdr:to>
    <xdr:sp macro="" textlink="">
      <xdr:nvSpPr>
        <xdr:cNvPr id="394" name="楕円 393">
          <a:extLst>
            <a:ext uri="{FF2B5EF4-FFF2-40B4-BE49-F238E27FC236}">
              <a16:creationId xmlns:a16="http://schemas.microsoft.com/office/drawing/2014/main" id="{00000000-0008-0000-0300-00008A010000}"/>
            </a:ext>
          </a:extLst>
        </xdr:cNvPr>
        <xdr:cNvSpPr/>
      </xdr:nvSpPr>
      <xdr:spPr>
        <a:xfrm>
          <a:off x="169672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52849</xdr:rowOff>
    </xdr:from>
    <xdr:ext cx="762000" cy="259045"/>
    <xdr:sp macro="" textlink="">
      <xdr:nvSpPr>
        <xdr:cNvPr id="395" name="公債費負担の状況該当値テキスト">
          <a:extLst>
            <a:ext uri="{FF2B5EF4-FFF2-40B4-BE49-F238E27FC236}">
              <a16:creationId xmlns:a16="http://schemas.microsoft.com/office/drawing/2014/main" id="{00000000-0008-0000-0300-00008B010000}"/>
            </a:ext>
          </a:extLst>
        </xdr:cNvPr>
        <xdr:cNvSpPr txBox="1"/>
      </xdr:nvSpPr>
      <xdr:spPr>
        <a:xfrm>
          <a:off x="17106900" y="725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104902</xdr:rowOff>
    </xdr:from>
    <xdr:to>
      <xdr:col>77</xdr:col>
      <xdr:colOff>95250</xdr:colOff>
      <xdr:row>43</xdr:row>
      <xdr:rowOff>35052</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129000" y="730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19829</xdr:rowOff>
    </xdr:from>
    <xdr:ext cx="7366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798800" y="73921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153162</xdr:rowOff>
    </xdr:from>
    <xdr:to>
      <xdr:col>73</xdr:col>
      <xdr:colOff>44450</xdr:colOff>
      <xdr:row>43</xdr:row>
      <xdr:rowOff>83312</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5240000" y="735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68089</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909800" y="7440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54102</xdr:rowOff>
    </xdr:from>
    <xdr:to>
      <xdr:col>68</xdr:col>
      <xdr:colOff>203200</xdr:colOff>
      <xdr:row>43</xdr:row>
      <xdr:rowOff>155702</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4351000" y="7426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140479</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020800" y="751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83058</xdr:rowOff>
    </xdr:from>
    <xdr:to>
      <xdr:col>64</xdr:col>
      <xdr:colOff>152400</xdr:colOff>
      <xdr:row>44</xdr:row>
      <xdr:rowOff>13208</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462000" y="74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169435</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131800" y="7541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a:extLst>
            <a:ext uri="{FF2B5EF4-FFF2-40B4-BE49-F238E27FC236}">
              <a16:creationId xmlns:a16="http://schemas.microsoft.com/office/drawing/2014/main" id="{00000000-0008-0000-0300-000094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将来負担比率については、職員の退職により退職手当見込額減少したことから全体としての比率が減少した。しかしながら、今年度より大規模事業に着手したため、今後の地方債現在高増加に伴い将来負担比率の数値においても上昇が見込まれることから、事業実施の適正化を図り財政の健全化に努める。</a:t>
          </a:r>
        </a:p>
      </xdr:txBody>
    </xdr:sp>
    <xdr:clientData/>
  </xdr:twoCellAnchor>
  <xdr:oneCellAnchor>
    <xdr:from>
      <xdr:col>61</xdr:col>
      <xdr:colOff>6350</xdr:colOff>
      <xdr:row>10</xdr:row>
      <xdr:rowOff>63500</xdr:rowOff>
    </xdr:from>
    <xdr:ext cx="298543" cy="225703"/>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a:extLst>
            <a:ext uri="{FF2B5EF4-FFF2-40B4-BE49-F238E27FC236}">
              <a16:creationId xmlns:a16="http://schemas.microsoft.com/office/drawing/2014/main" id="{00000000-0008-0000-0300-0000A2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48623</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313214"/>
          <a:ext cx="0" cy="167875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20700</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6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48623</xdr:rowOff>
    </xdr:from>
    <xdr:to>
      <xdr:col>81</xdr:col>
      <xdr:colOff>133350</xdr:colOff>
      <xdr:row>23</xdr:row>
      <xdr:rowOff>48623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991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152400</xdr:colOff>
      <xdr:row>13</xdr:row>
      <xdr:rowOff>117112</xdr:rowOff>
    </xdr:from>
    <xdr:to>
      <xdr:col>72</xdr:col>
      <xdr:colOff>203200</xdr:colOff>
      <xdr:row>16</xdr:row>
      <xdr:rowOff>97427</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4401800" y="2345962"/>
          <a:ext cx="889000" cy="4946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101600</xdr:colOff>
      <xdr:row>16</xdr:row>
      <xdr:rowOff>97427</xdr:rowOff>
    </xdr:from>
    <xdr:to>
      <xdr:col>68</xdr:col>
      <xdr:colOff>152400</xdr:colOff>
      <xdr:row>18</xdr:row>
      <xdr:rowOff>131989</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3512800" y="2840627"/>
          <a:ext cx="889000" cy="377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66312</xdr:rowOff>
    </xdr:from>
    <xdr:to>
      <xdr:col>73</xdr:col>
      <xdr:colOff>44450</xdr:colOff>
      <xdr:row>13</xdr:row>
      <xdr:rowOff>167912</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5240000" y="2295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152689</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381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46627</xdr:rowOff>
    </xdr:from>
    <xdr:to>
      <xdr:col>68</xdr:col>
      <xdr:colOff>203200</xdr:colOff>
      <xdr:row>16</xdr:row>
      <xdr:rowOff>148227</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4351000" y="278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133004</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8762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81189</xdr:rowOff>
    </xdr:from>
    <xdr:to>
      <xdr:col>64</xdr:col>
      <xdr:colOff>152400</xdr:colOff>
      <xdr:row>19</xdr:row>
      <xdr:rowOff>11339</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3462000" y="3167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167566</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3253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1,919
1,917
69.55
2,718,166
2,650,559
60,956
1,364,492
3,145,889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職員数や手当の水準が類似団体と比較して低いため、経常収支比率の人件費分が低くなっている。具体的には時間外勤務手当の抑制を図ったことによる効果である。現段階で職員数に不足を生じているため、新規採用の抑制は難しいことから行財政改革への取組みを通じた人件費の削減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41</xdr:row>
      <xdr:rowOff>33274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732272"/>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5351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34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33274</xdr:rowOff>
    </xdr:from>
    <xdr:to>
      <xdr:col>24</xdr:col>
      <xdr:colOff>114300</xdr:colOff>
      <xdr:row>41</xdr:row>
      <xdr:rowOff>33274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627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40132</xdr:rowOff>
    </xdr:from>
    <xdr:to>
      <xdr:col>24</xdr:col>
      <xdr:colOff>25400</xdr:colOff>
      <xdr:row>36</xdr:row>
      <xdr:rowOff>49276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1233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126001</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982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153924</xdr:rowOff>
    </xdr:from>
    <xdr:to>
      <xdr:col>24</xdr:col>
      <xdr:colOff>76200</xdr:colOff>
      <xdr:row>37</xdr:row>
      <xdr:rowOff>84074</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17272</xdr:rowOff>
    </xdr:from>
    <xdr:to>
      <xdr:col>19</xdr:col>
      <xdr:colOff>187325</xdr:colOff>
      <xdr:row>36</xdr:row>
      <xdr:rowOff>40132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1894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41419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17272</xdr:rowOff>
    </xdr:from>
    <xdr:to>
      <xdr:col>15</xdr:col>
      <xdr:colOff>98425</xdr:colOff>
      <xdr:row>36</xdr:row>
      <xdr:rowOff>90424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flipV="1">
          <a:off x="2209800" y="618947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108204</xdr:rowOff>
    </xdr:from>
    <xdr:to>
      <xdr:col>15</xdr:col>
      <xdr:colOff>149225</xdr:colOff>
      <xdr:row>37</xdr:row>
      <xdr:rowOff>38354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23131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90424</xdr:rowOff>
    </xdr:from>
    <xdr:to>
      <xdr:col>11</xdr:col>
      <xdr:colOff>9525</xdr:colOff>
      <xdr:row>36</xdr:row>
      <xdr:rowOff>127000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26262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62484</xdr:rowOff>
    </xdr:from>
    <xdr:to>
      <xdr:col>11</xdr:col>
      <xdr:colOff>60325</xdr:colOff>
      <xdr:row>36</xdr:row>
      <xdr:rowOff>164084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148861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108204</xdr:rowOff>
    </xdr:from>
    <xdr:to>
      <xdr:col>6</xdr:col>
      <xdr:colOff>171450</xdr:colOff>
      <xdr:row>37</xdr:row>
      <xdr:rowOff>38354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23131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169926</xdr:rowOff>
    </xdr:from>
    <xdr:to>
      <xdr:col>24</xdr:col>
      <xdr:colOff>76200</xdr:colOff>
      <xdr:row>36</xdr:row>
      <xdr:rowOff>100076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15003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160782</xdr:rowOff>
    </xdr:from>
    <xdr:to>
      <xdr:col>20</xdr:col>
      <xdr:colOff>38100</xdr:colOff>
      <xdr:row>36</xdr:row>
      <xdr:rowOff>90932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101109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30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137922</xdr:rowOff>
    </xdr:from>
    <xdr:to>
      <xdr:col>15</xdr:col>
      <xdr:colOff>149225</xdr:colOff>
      <xdr:row>36</xdr:row>
      <xdr:rowOff>68072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78249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39624</xdr:rowOff>
    </xdr:from>
    <xdr:to>
      <xdr:col>11</xdr:col>
      <xdr:colOff>60325</xdr:colOff>
      <xdr:row>36</xdr:row>
      <xdr:rowOff>141224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151401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76200</xdr:rowOff>
    </xdr:from>
    <xdr:to>
      <xdr:col>6</xdr:col>
      <xdr:colOff>171450</xdr:colOff>
      <xdr:row>37</xdr:row>
      <xdr:rowOff>6350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16527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物件費に係る経常収支比率は類似団体平均に比べると△</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％下回っているが、昨年度に比べると上昇している。主な要因は、業務の民間委託化によるものである。職員数の不足もあり民間業者に対する業務委託へのシフトがおきているためである。</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a:extLst>
            <a:ext uri="{FF2B5EF4-FFF2-40B4-BE49-F238E27FC236}">
              <a16:creationId xmlns:a16="http://schemas.microsoft.com/office/drawing/2014/main" id="{00000000-0008-0000-0400-000074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5842</xdr:rowOff>
    </xdr:from>
    <xdr:to>
      <xdr:col>82</xdr:col>
      <xdr:colOff>107950</xdr:colOff>
      <xdr:row>20</xdr:row>
      <xdr:rowOff>62992</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flipV="1">
          <a:off x="16510000" y="2577592"/>
          <a:ext cx="0" cy="914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35069</xdr:rowOff>
    </xdr:from>
    <xdr:ext cx="762000" cy="259045"/>
    <xdr:sp macro="" textlink="">
      <xdr:nvSpPr>
        <xdr:cNvPr id="118" name="物件費最小値テキスト">
          <a:extLst>
            <a:ext uri="{FF2B5EF4-FFF2-40B4-BE49-F238E27FC236}">
              <a16:creationId xmlns:a16="http://schemas.microsoft.com/office/drawing/2014/main" id="{00000000-0008-0000-0400-000076000000}"/>
            </a:ext>
          </a:extLst>
        </xdr:cNvPr>
        <xdr:cNvSpPr txBox="1"/>
      </xdr:nvSpPr>
      <xdr:spPr>
        <a:xfrm>
          <a:off x="16598900" y="346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62992</xdr:rowOff>
    </xdr:from>
    <xdr:to>
      <xdr:col>82</xdr:col>
      <xdr:colOff>196850</xdr:colOff>
      <xdr:row>20</xdr:row>
      <xdr:rowOff>62992</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6421100" y="3491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92219</xdr:rowOff>
    </xdr:from>
    <xdr:ext cx="762000" cy="259045"/>
    <xdr:sp macro="" textlink="">
      <xdr:nvSpPr>
        <xdr:cNvPr id="120" name="物件費最大値テキスト">
          <a:extLst>
            <a:ext uri="{FF2B5EF4-FFF2-40B4-BE49-F238E27FC236}">
              <a16:creationId xmlns:a16="http://schemas.microsoft.com/office/drawing/2014/main" id="{00000000-0008-0000-0400-000078000000}"/>
            </a:ext>
          </a:extLst>
        </xdr:cNvPr>
        <xdr:cNvSpPr txBox="1"/>
      </xdr:nvSpPr>
      <xdr:spPr>
        <a:xfrm>
          <a:off x="16598900" y="2321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5842</xdr:rowOff>
    </xdr:from>
    <xdr:to>
      <xdr:col>82</xdr:col>
      <xdr:colOff>196850</xdr:colOff>
      <xdr:row>15</xdr:row>
      <xdr:rowOff>5842</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2577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140716</xdr:rowOff>
    </xdr:from>
    <xdr:to>
      <xdr:col>82</xdr:col>
      <xdr:colOff>107950</xdr:colOff>
      <xdr:row>16</xdr:row>
      <xdr:rowOff>154432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5671800" y="2883916"/>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18559</xdr:rowOff>
    </xdr:from>
    <xdr:ext cx="762000" cy="259045"/>
    <xdr:sp macro="" textlink="">
      <xdr:nvSpPr>
        <xdr:cNvPr id="123" name="物件費平均値テキスト">
          <a:extLst>
            <a:ext uri="{FF2B5EF4-FFF2-40B4-BE49-F238E27FC236}">
              <a16:creationId xmlns:a16="http://schemas.microsoft.com/office/drawing/2014/main" id="{00000000-0008-0000-0400-00007B000000}"/>
            </a:ext>
          </a:extLst>
        </xdr:cNvPr>
        <xdr:cNvSpPr txBox="1"/>
      </xdr:nvSpPr>
      <xdr:spPr>
        <a:xfrm>
          <a:off x="16598900" y="293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46482</xdr:rowOff>
    </xdr:from>
    <xdr:to>
      <xdr:col>82</xdr:col>
      <xdr:colOff>158750</xdr:colOff>
      <xdr:row>17</xdr:row>
      <xdr:rowOff>148082</xdr:rowOff>
    </xdr:to>
    <xdr:sp macro="" textlink="">
      <xdr:nvSpPr>
        <xdr:cNvPr id="124" name="フローチャート: 判断 123">
          <a:extLst>
            <a:ext uri="{FF2B5EF4-FFF2-40B4-BE49-F238E27FC236}">
              <a16:creationId xmlns:a16="http://schemas.microsoft.com/office/drawing/2014/main" id="{00000000-0008-0000-0400-00007C000000}"/>
            </a:ext>
          </a:extLst>
        </xdr:cNvPr>
        <xdr:cNvSpPr/>
      </xdr:nvSpPr>
      <xdr:spPr>
        <a:xfrm>
          <a:off x="164592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101854</xdr:rowOff>
    </xdr:from>
    <xdr:to>
      <xdr:col>78</xdr:col>
      <xdr:colOff>69850</xdr:colOff>
      <xdr:row>16</xdr:row>
      <xdr:rowOff>140716</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4782800" y="2673604"/>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19050</xdr:rowOff>
    </xdr:from>
    <xdr:to>
      <xdr:col>78</xdr:col>
      <xdr:colOff>120650</xdr:colOff>
      <xdr:row>17</xdr:row>
      <xdr:rowOff>120650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5621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105427</xdr:rowOff>
    </xdr:from>
    <xdr:ext cx="736600" cy="259045"/>
    <xdr:sp macro="" textlink="">
      <xdr:nvSpPr>
        <xdr:cNvPr id="127" name="テキスト ボックス 126">
          <a:extLst>
            <a:ext uri="{FF2B5EF4-FFF2-40B4-BE49-F238E27FC236}">
              <a16:creationId xmlns:a16="http://schemas.microsoft.com/office/drawing/2014/main" id="{00000000-0008-0000-0400-00007F000000}"/>
            </a:ext>
          </a:extLst>
        </xdr:cNvPr>
        <xdr:cNvSpPr txBox="1"/>
      </xdr:nvSpPr>
      <xdr:spPr>
        <a:xfrm>
          <a:off x="15290800" y="302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60706</xdr:rowOff>
    </xdr:from>
    <xdr:to>
      <xdr:col>73</xdr:col>
      <xdr:colOff>180975</xdr:colOff>
      <xdr:row>15</xdr:row>
      <xdr:rowOff>101854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3893800" y="26324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163576</xdr:rowOff>
    </xdr:from>
    <xdr:to>
      <xdr:col>69</xdr:col>
      <xdr:colOff>92075</xdr:colOff>
      <xdr:row>15</xdr:row>
      <xdr:rowOff>60706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004800" y="256387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94488</xdr:rowOff>
    </xdr:from>
    <xdr:to>
      <xdr:col>69</xdr:col>
      <xdr:colOff>142875</xdr:colOff>
      <xdr:row>17</xdr:row>
      <xdr:rowOff>24638</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3843000" y="2837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9415</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3512800" y="292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153924</xdr:rowOff>
    </xdr:from>
    <xdr:to>
      <xdr:col>65</xdr:col>
      <xdr:colOff>53975</xdr:colOff>
      <xdr:row>17</xdr:row>
      <xdr:rowOff>84074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2954000" y="2897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68851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2623800" y="298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41" name="楕円 140">
          <a:extLst>
            <a:ext uri="{FF2B5EF4-FFF2-40B4-BE49-F238E27FC236}">
              <a16:creationId xmlns:a16="http://schemas.microsoft.com/office/drawing/2014/main" id="{00000000-0008-0000-0400-00008D000000}"/>
            </a:ext>
          </a:extLst>
        </xdr:cNvPr>
        <xdr:cNvSpPr/>
      </xdr:nvSpPr>
      <xdr:spPr>
        <a:xfrm>
          <a:off x="16459200" y="2846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120159</xdr:rowOff>
    </xdr:from>
    <xdr:ext cx="762000" cy="259045"/>
    <xdr:sp macro="" textlink="">
      <xdr:nvSpPr>
        <xdr:cNvPr id="142" name="物件費該当値テキスト">
          <a:extLst>
            <a:ext uri="{FF2B5EF4-FFF2-40B4-BE49-F238E27FC236}">
              <a16:creationId xmlns:a16="http://schemas.microsoft.com/office/drawing/2014/main" id="{00000000-0008-0000-0400-00008E000000}"/>
            </a:ext>
          </a:extLst>
        </xdr:cNvPr>
        <xdr:cNvSpPr txBox="1"/>
      </xdr:nvSpPr>
      <xdr:spPr>
        <a:xfrm>
          <a:off x="16598900" y="2691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89916</xdr:rowOff>
    </xdr:from>
    <xdr:to>
      <xdr:col>78</xdr:col>
      <xdr:colOff>120650</xdr:colOff>
      <xdr:row>17</xdr:row>
      <xdr:rowOff>20066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56210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30243</xdr:rowOff>
    </xdr:from>
    <xdr:ext cx="7366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290800" y="260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51054</xdr:rowOff>
    </xdr:from>
    <xdr:to>
      <xdr:col>74</xdr:col>
      <xdr:colOff>31750</xdr:colOff>
      <xdr:row>15</xdr:row>
      <xdr:rowOff>152654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4732000" y="262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162831</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4401800" y="2391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9906</xdr:rowOff>
    </xdr:from>
    <xdr:to>
      <xdr:col>69</xdr:col>
      <xdr:colOff>142875</xdr:colOff>
      <xdr:row>15</xdr:row>
      <xdr:rowOff>111506</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3843000" y="258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121683</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512800" y="2350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112776</xdr:rowOff>
    </xdr:from>
    <xdr:to>
      <xdr:col>65</xdr:col>
      <xdr:colOff>53975</xdr:colOff>
      <xdr:row>15</xdr:row>
      <xdr:rowOff>42926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2954000" y="2513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53103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2623800" y="2281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扶助費については類似団体の平均を</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ポイント下回っており、その要因は児童数減少による児童手当の減及び老人措置入所者の減少によるものである。</a:t>
          </a:r>
        </a:p>
      </xdr:txBody>
    </xdr:sp>
    <xdr:clientData/>
  </xdr:twoCellAnchor>
  <xdr:oneCellAnchor>
    <xdr:from>
      <xdr:col>3</xdr:col>
      <xdr:colOff>123825</xdr:colOff>
      <xdr:row>49</xdr:row>
      <xdr:rowOff>107950</xdr:rowOff>
    </xdr:from>
    <xdr:ext cx="298543" cy="225703"/>
    <xdr:sp macro="" textlink="">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a:extLst>
            <a:ext uri="{FF2B5EF4-FFF2-40B4-BE49-F238E27FC236}">
              <a16:creationId xmlns:a16="http://schemas.microsoft.com/office/drawing/2014/main" id="{00000000-0008-0000-0400-0000A3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6" name="扶助費グラフ枠">
          <a:extLst>
            <a:ext uri="{FF2B5EF4-FFF2-40B4-BE49-F238E27FC236}">
              <a16:creationId xmlns:a16="http://schemas.microsoft.com/office/drawing/2014/main" id="{00000000-0008-0000-0400-0000B0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107950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flipV="1">
          <a:off x="4826000" y="91186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80027</xdr:rowOff>
    </xdr:from>
    <xdr:ext cx="762000" cy="259045"/>
    <xdr:sp macro="" textlink="">
      <xdr:nvSpPr>
        <xdr:cNvPr id="178" name="扶助費最小値テキスト">
          <a:extLst>
            <a:ext uri="{FF2B5EF4-FFF2-40B4-BE49-F238E27FC236}">
              <a16:creationId xmlns:a16="http://schemas.microsoft.com/office/drawing/2014/main" id="{00000000-0008-0000-0400-0000B2000000}"/>
            </a:ext>
          </a:extLst>
        </xdr:cNvPr>
        <xdr:cNvSpPr txBox="1"/>
      </xdr:nvSpPr>
      <xdr:spPr>
        <a:xfrm>
          <a:off x="4914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107950</xdr:rowOff>
    </xdr:from>
    <xdr:to>
      <xdr:col>24</xdr:col>
      <xdr:colOff>114300</xdr:colOff>
      <xdr:row>61</xdr:row>
      <xdr:rowOff>107950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4737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0" name="扶助費最大値テキスト">
          <a:extLst>
            <a:ext uri="{FF2B5EF4-FFF2-40B4-BE49-F238E27FC236}">
              <a16:creationId xmlns:a16="http://schemas.microsoft.com/office/drawing/2014/main" id="{00000000-0008-0000-0400-0000B4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63500</xdr:rowOff>
    </xdr:from>
    <xdr:to>
      <xdr:col>24</xdr:col>
      <xdr:colOff>25400</xdr:colOff>
      <xdr:row>54</xdr:row>
      <xdr:rowOff>88900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3987800" y="93218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111777</xdr:rowOff>
    </xdr:from>
    <xdr:ext cx="762000" cy="259045"/>
    <xdr:sp macro="" textlink="">
      <xdr:nvSpPr>
        <xdr:cNvPr id="183" name="扶助費平均値テキスト">
          <a:extLst>
            <a:ext uri="{FF2B5EF4-FFF2-40B4-BE49-F238E27FC236}">
              <a16:creationId xmlns:a16="http://schemas.microsoft.com/office/drawing/2014/main" id="{00000000-0008-0000-0400-0000B7000000}"/>
            </a:ext>
          </a:extLst>
        </xdr:cNvPr>
        <xdr:cNvSpPr txBox="1"/>
      </xdr:nvSpPr>
      <xdr:spPr>
        <a:xfrm>
          <a:off x="4914900" y="9370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139700</xdr:rowOff>
    </xdr:from>
    <xdr:to>
      <xdr:col>24</xdr:col>
      <xdr:colOff>76200</xdr:colOff>
      <xdr:row>55</xdr:row>
      <xdr:rowOff>69850</xdr:rowOff>
    </xdr:to>
    <xdr:sp macro="" textlink="">
      <xdr:nvSpPr>
        <xdr:cNvPr id="184" name="フローチャート: 判断 183">
          <a:extLst>
            <a:ext uri="{FF2B5EF4-FFF2-40B4-BE49-F238E27FC236}">
              <a16:creationId xmlns:a16="http://schemas.microsoft.com/office/drawing/2014/main" id="{00000000-0008-0000-0400-0000B8000000}"/>
            </a:ext>
          </a:extLst>
        </xdr:cNvPr>
        <xdr:cNvSpPr/>
      </xdr:nvSpPr>
      <xdr:spPr>
        <a:xfrm>
          <a:off x="47752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63500</xdr:rowOff>
    </xdr:from>
    <xdr:to>
      <xdr:col>19</xdr:col>
      <xdr:colOff>187325</xdr:colOff>
      <xdr:row>54</xdr:row>
      <xdr:rowOff>63500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098800" y="932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139700</xdr:rowOff>
    </xdr:from>
    <xdr:to>
      <xdr:col>20</xdr:col>
      <xdr:colOff>38100</xdr:colOff>
      <xdr:row>55</xdr:row>
      <xdr:rowOff>69850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3937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54627</xdr:rowOff>
    </xdr:from>
    <xdr:ext cx="736600" cy="259045"/>
    <xdr:sp macro="" textlink="">
      <xdr:nvSpPr>
        <xdr:cNvPr id="187" name="テキスト ボックス 186">
          <a:extLst>
            <a:ext uri="{FF2B5EF4-FFF2-40B4-BE49-F238E27FC236}">
              <a16:creationId xmlns:a16="http://schemas.microsoft.com/office/drawing/2014/main" id="{00000000-0008-0000-0400-0000BB000000}"/>
            </a:ext>
          </a:extLst>
        </xdr:cNvPr>
        <xdr:cNvSpPr txBox="1"/>
      </xdr:nvSpPr>
      <xdr:spPr>
        <a:xfrm>
          <a:off x="3606800" y="948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63500</xdr:rowOff>
    </xdr:from>
    <xdr:to>
      <xdr:col>15</xdr:col>
      <xdr:colOff>98425</xdr:colOff>
      <xdr:row>54</xdr:row>
      <xdr:rowOff>88900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2209800" y="9321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127000</xdr:rowOff>
    </xdr:from>
    <xdr:to>
      <xdr:col>15</xdr:col>
      <xdr:colOff>149225</xdr:colOff>
      <xdr:row>55</xdr:row>
      <xdr:rowOff>57150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048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41927</xdr:rowOff>
    </xdr:from>
    <xdr:ext cx="7620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2717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88900</xdr:rowOff>
    </xdr:from>
    <xdr:to>
      <xdr:col>11</xdr:col>
      <xdr:colOff>9525</xdr:colOff>
      <xdr:row>54</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1320800" y="9347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165100</xdr:rowOff>
    </xdr:from>
    <xdr:to>
      <xdr:col>11</xdr:col>
      <xdr:colOff>60325</xdr:colOff>
      <xdr:row>55</xdr:row>
      <xdr:rowOff>95250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2159000" y="942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80027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1828800" y="950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6350</xdr:rowOff>
    </xdr:from>
    <xdr:to>
      <xdr:col>6</xdr:col>
      <xdr:colOff>171450</xdr:colOff>
      <xdr:row>55</xdr:row>
      <xdr:rowOff>107950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1270000" y="943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38100</xdr:rowOff>
    </xdr:from>
    <xdr:to>
      <xdr:col>24</xdr:col>
      <xdr:colOff>76200</xdr:colOff>
      <xdr:row>54</xdr:row>
      <xdr:rowOff>139700</xdr:rowOff>
    </xdr:to>
    <xdr:sp macro="" textlink="">
      <xdr:nvSpPr>
        <xdr:cNvPr id="201" name="楕円 200">
          <a:extLst>
            <a:ext uri="{FF2B5EF4-FFF2-40B4-BE49-F238E27FC236}">
              <a16:creationId xmlns:a16="http://schemas.microsoft.com/office/drawing/2014/main" id="{00000000-0008-0000-0400-0000C9000000}"/>
            </a:ext>
          </a:extLst>
        </xdr:cNvPr>
        <xdr:cNvSpPr/>
      </xdr:nvSpPr>
      <xdr:spPr>
        <a:xfrm>
          <a:off x="47752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54627</xdr:rowOff>
    </xdr:from>
    <xdr:ext cx="762000" cy="259045"/>
    <xdr:sp macro="" textlink="">
      <xdr:nvSpPr>
        <xdr:cNvPr id="202" name="扶助費該当値テキスト">
          <a:extLst>
            <a:ext uri="{FF2B5EF4-FFF2-40B4-BE49-F238E27FC236}">
              <a16:creationId xmlns:a16="http://schemas.microsoft.com/office/drawing/2014/main" id="{00000000-0008-0000-0400-0000CA000000}"/>
            </a:ext>
          </a:extLst>
        </xdr:cNvPr>
        <xdr:cNvSpPr txBox="1"/>
      </xdr:nvSpPr>
      <xdr:spPr>
        <a:xfrm>
          <a:off x="49149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12700</xdr:rowOff>
    </xdr:from>
    <xdr:to>
      <xdr:col>20</xdr:col>
      <xdr:colOff>38100</xdr:colOff>
      <xdr:row>54</xdr:row>
      <xdr:rowOff>114300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3937000" y="927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124477</xdr:rowOff>
    </xdr:from>
    <xdr:ext cx="7366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3606800" y="903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12700</xdr:rowOff>
    </xdr:from>
    <xdr:to>
      <xdr:col>15</xdr:col>
      <xdr:colOff>149225</xdr:colOff>
      <xdr:row>54</xdr:row>
      <xdr:rowOff>114300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048000" y="927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124477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717800" y="903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38100</xdr:rowOff>
    </xdr:from>
    <xdr:to>
      <xdr:col>11</xdr:col>
      <xdr:colOff>60325</xdr:colOff>
      <xdr:row>54</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2159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149877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828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1" name="正方形/長方形 210">
          <a:extLst>
            <a:ext uri="{FF2B5EF4-FFF2-40B4-BE49-F238E27FC236}">
              <a16:creationId xmlns:a16="http://schemas.microsoft.com/office/drawing/2014/main" id="{00000000-0008-0000-0400-0000D3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2" name="正方形/長方形 211">
          <a:extLst>
            <a:ext uri="{FF2B5EF4-FFF2-40B4-BE49-F238E27FC236}">
              <a16:creationId xmlns:a16="http://schemas.microsoft.com/office/drawing/2014/main" id="{00000000-0008-0000-0400-0000D4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その他に係る経常収支比率が類似団体を上回っているのは、操出金の増加が主な要因である。国民健康保険特別会計や後期高齢者医療特別会計にて医療費の増加が進み一般会計からの繰入額が増加となたため、今後保険料の適正化を図るなど普通会計の負担額を減らすよう努める。</a:t>
          </a:r>
        </a:p>
      </xdr:txBody>
    </xdr:sp>
    <xdr:clientData/>
  </xdr:twoCellAnchor>
  <xdr:oneCellAnchor>
    <xdr:from>
      <xdr:col>62</xdr:col>
      <xdr:colOff>6350</xdr:colOff>
      <xdr:row>49</xdr:row>
      <xdr:rowOff>107950</xdr:rowOff>
    </xdr:from>
    <xdr:ext cx="298543" cy="225703"/>
    <xdr:sp macro="" textlink="">
      <xdr:nvSpPr>
        <xdr:cNvPr id="222" name="テキスト ボックス 221">
          <a:extLst>
            <a:ext uri="{FF2B5EF4-FFF2-40B4-BE49-F238E27FC236}">
              <a16:creationId xmlns:a16="http://schemas.microsoft.com/office/drawing/2014/main" id="{00000000-0008-0000-0400-0000DE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3" name="直線コネクタ 222">
          <a:extLst>
            <a:ext uri="{FF2B5EF4-FFF2-40B4-BE49-F238E27FC236}">
              <a16:creationId xmlns:a16="http://schemas.microsoft.com/office/drawing/2014/main" id="{00000000-0008-0000-0400-0000DF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65278</xdr:rowOff>
    </xdr:from>
    <xdr:to>
      <xdr:col>82</xdr:col>
      <xdr:colOff>107950</xdr:colOff>
      <xdr:row>60</xdr:row>
      <xdr:rowOff>30988</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152128"/>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3065</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29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30988</xdr:rowOff>
    </xdr:from>
    <xdr:to>
      <xdr:col>82</xdr:col>
      <xdr:colOff>196850</xdr:colOff>
      <xdr:row>60</xdr:row>
      <xdr:rowOff>30988</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317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151655</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889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65278</xdr:rowOff>
    </xdr:from>
    <xdr:to>
      <xdr:col>82</xdr:col>
      <xdr:colOff>196850</xdr:colOff>
      <xdr:row>53</xdr:row>
      <xdr:rowOff>65278</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152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49276</xdr:rowOff>
    </xdr:from>
    <xdr:to>
      <xdr:col>82</xdr:col>
      <xdr:colOff>107950</xdr:colOff>
      <xdr:row>56</xdr:row>
      <xdr:rowOff>113284</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5671800" y="9650476"/>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51579</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4813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35052</xdr:rowOff>
    </xdr:from>
    <xdr:to>
      <xdr:col>82</xdr:col>
      <xdr:colOff>158750</xdr:colOff>
      <xdr:row>56</xdr:row>
      <xdr:rowOff>136652</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63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17272</xdr:rowOff>
    </xdr:from>
    <xdr:to>
      <xdr:col>78</xdr:col>
      <xdr:colOff>69850</xdr:colOff>
      <xdr:row>56</xdr:row>
      <xdr:rowOff>49276</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4782800" y="961847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25908</xdr:rowOff>
    </xdr:from>
    <xdr:to>
      <xdr:col>78</xdr:col>
      <xdr:colOff>120650</xdr:colOff>
      <xdr:row>56</xdr:row>
      <xdr:rowOff>127508</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112285</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713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17272</xdr:rowOff>
    </xdr:from>
    <xdr:to>
      <xdr:col>73</xdr:col>
      <xdr:colOff>180975</xdr:colOff>
      <xdr:row>56</xdr:row>
      <xdr:rowOff>49276</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3893800" y="961847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xdr:rowOff>
    </xdr:from>
    <xdr:to>
      <xdr:col>74</xdr:col>
      <xdr:colOff>31750</xdr:colOff>
      <xdr:row>56</xdr:row>
      <xdr:rowOff>109220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93997</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69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49276</xdr:rowOff>
    </xdr:from>
    <xdr:to>
      <xdr:col>69</xdr:col>
      <xdr:colOff>92075</xdr:colOff>
      <xdr:row>56</xdr:row>
      <xdr:rowOff>104140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3004800" y="965047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108204</xdr:rowOff>
    </xdr:from>
    <xdr:to>
      <xdr:col>69</xdr:col>
      <xdr:colOff>142875</xdr:colOff>
      <xdr:row>57</xdr:row>
      <xdr:rowOff>38354</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709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23131</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79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13987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786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62484</xdr:rowOff>
    </xdr:from>
    <xdr:to>
      <xdr:col>82</xdr:col>
      <xdr:colOff>158750</xdr:colOff>
      <xdr:row>56</xdr:row>
      <xdr:rowOff>164084</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9663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34561</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9635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169926</xdr:rowOff>
    </xdr:from>
    <xdr:to>
      <xdr:col>78</xdr:col>
      <xdr:colOff>120650</xdr:colOff>
      <xdr:row>56</xdr:row>
      <xdr:rowOff>100076</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959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110253</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9368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137922</xdr:rowOff>
    </xdr:from>
    <xdr:to>
      <xdr:col>74</xdr:col>
      <xdr:colOff>31750</xdr:colOff>
      <xdr:row>56</xdr:row>
      <xdr:rowOff>68072</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56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78249</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336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169926</xdr:rowOff>
    </xdr:from>
    <xdr:to>
      <xdr:col>69</xdr:col>
      <xdr:colOff>142875</xdr:colOff>
      <xdr:row>56</xdr:row>
      <xdr:rowOff>100076</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959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110253</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936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53340</xdr:rowOff>
    </xdr:from>
    <xdr:to>
      <xdr:col>65</xdr:col>
      <xdr:colOff>53975</xdr:colOff>
      <xdr:row>56</xdr:row>
      <xdr:rowOff>154940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165117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補助費等に係る経常収支比率は類似団体の平均を</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ポイント上回っている。その要因は近隣市町村で構成する一部事務組合への負担金額が大きいためである。一部事務組合への補助費は本村補助費の</a:t>
          </a:r>
          <a:r>
            <a:rPr kumimoji="1" lang="en-US" altLang="ja-JP" sz="1300">
              <a:latin typeface="ＭＳ Ｐゴシック" panose="020B0600070205080204" pitchFamily="50" charset="-128"/>
              <a:ea typeface="ＭＳ Ｐゴシック" panose="020B0600070205080204" pitchFamily="50" charset="-128"/>
            </a:rPr>
            <a:t>67.8</a:t>
          </a:r>
          <a:r>
            <a:rPr kumimoji="1" lang="ja-JP" altLang="en-US" sz="1300">
              <a:latin typeface="ＭＳ Ｐゴシック" panose="020B0600070205080204" pitchFamily="50" charset="-128"/>
              <a:ea typeface="ＭＳ Ｐゴシック" panose="020B0600070205080204" pitchFamily="50" charset="-128"/>
            </a:rPr>
            <a:t>％を占めているため、経常収支比率の抑制を図るためにも近隣市町村との協議を図り、一部事務組合事業の見直し等の検討が必要である。</a:t>
          </a: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101854</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32856"/>
          <a:ext cx="0" cy="1298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73931</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10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101854</xdr:rowOff>
    </xdr:from>
    <xdr:to>
      <xdr:col>82</xdr:col>
      <xdr:colOff>196850</xdr:colOff>
      <xdr:row>41</xdr:row>
      <xdr:rowOff>101854</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131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24130</xdr:rowOff>
    </xdr:from>
    <xdr:to>
      <xdr:col>82</xdr:col>
      <xdr:colOff>107950</xdr:colOff>
      <xdr:row>37</xdr:row>
      <xdr:rowOff>33274</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5671800" y="636778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145288</xdr:rowOff>
    </xdr:from>
    <xdr:to>
      <xdr:col>78</xdr:col>
      <xdr:colOff>69850</xdr:colOff>
      <xdr:row>37</xdr:row>
      <xdr:rowOff>24130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4782800" y="63174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71628</xdr:rowOff>
    </xdr:from>
    <xdr:to>
      <xdr:col>78</xdr:col>
      <xdr:colOff>120650</xdr:colOff>
      <xdr:row>37</xdr:row>
      <xdr:rowOff>1778</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11955</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012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145288</xdr:rowOff>
    </xdr:from>
    <xdr:to>
      <xdr:col>73</xdr:col>
      <xdr:colOff>180975</xdr:colOff>
      <xdr:row>38</xdr:row>
      <xdr:rowOff>81280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6317488"/>
          <a:ext cx="889000" cy="278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169689</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81280</xdr:rowOff>
    </xdr:from>
    <xdr:to>
      <xdr:col>69</xdr:col>
      <xdr:colOff>92075</xdr:colOff>
      <xdr:row>38</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3004800" y="6596380"/>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62484</xdr:rowOff>
    </xdr:from>
    <xdr:to>
      <xdr:col>69</xdr:col>
      <xdr:colOff>142875</xdr:colOff>
      <xdr:row>36</xdr:row>
      <xdr:rowOff>164084</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2811</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7620</xdr:rowOff>
    </xdr:from>
    <xdr:to>
      <xdr:col>65</xdr:col>
      <xdr:colOff>53975</xdr:colOff>
      <xdr:row>36</xdr:row>
      <xdr:rowOff>109220</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119397</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126001</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144780</xdr:rowOff>
    </xdr:from>
    <xdr:to>
      <xdr:col>78</xdr:col>
      <xdr:colOff>120650</xdr:colOff>
      <xdr:row>37</xdr:row>
      <xdr:rowOff>74930</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59707</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6403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94488</xdr:rowOff>
    </xdr:from>
    <xdr:to>
      <xdr:col>74</xdr:col>
      <xdr:colOff>31750</xdr:colOff>
      <xdr:row>37</xdr:row>
      <xdr:rowOff>24638</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626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9415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30480</xdr:rowOff>
    </xdr:from>
    <xdr:to>
      <xdr:col>69</xdr:col>
      <xdr:colOff>142875</xdr:colOff>
      <xdr:row>38</xdr:row>
      <xdr:rowOff>132080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116857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80772</xdr:rowOff>
    </xdr:from>
    <xdr:to>
      <xdr:col>65</xdr:col>
      <xdr:colOff>53975</xdr:colOff>
      <xdr:row>39</xdr:row>
      <xdr:rowOff>10922</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167149</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668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年度にかけて実施した小学校建設事業により地方債残高が増加した影響で地方債元利償還金も膨らんでおり公債費に係る経常収支比率は類似団体平均を</a:t>
          </a:r>
          <a:r>
            <a:rPr kumimoji="1" lang="en-US" altLang="ja-JP" sz="1300">
              <a:latin typeface="ＭＳ Ｐゴシック" panose="020B0600070205080204" pitchFamily="50" charset="-128"/>
              <a:ea typeface="ＭＳ Ｐゴシック" panose="020B0600070205080204" pitchFamily="50" charset="-128"/>
            </a:rPr>
            <a:t>4.4</a:t>
          </a:r>
          <a:r>
            <a:rPr kumimoji="1" lang="ja-JP" altLang="en-US" sz="1300">
              <a:latin typeface="ＭＳ Ｐゴシック" panose="020B0600070205080204" pitchFamily="50" charset="-128"/>
              <a:ea typeface="ＭＳ Ｐゴシック" panose="020B0600070205080204" pitchFamily="50" charset="-128"/>
            </a:rPr>
            <a:t>ポイント上回っている。公債費のピークは令和元年度となり、その後しばらく同じ水準が続くと見込まれている。事業の見直しなどにより地方債の新規発行の抑制に努める。</a:t>
          </a: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80</xdr:row>
      <xdr:rowOff>161289</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513310"/>
          <a:ext cx="0" cy="1363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133366</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849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161289</xdr:rowOff>
    </xdr:from>
    <xdr:to>
      <xdr:col>24</xdr:col>
      <xdr:colOff>114300</xdr:colOff>
      <xdr:row>80</xdr:row>
      <xdr:rowOff>161289</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877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138430</xdr:rowOff>
    </xdr:from>
    <xdr:to>
      <xdr:col>24</xdr:col>
      <xdr:colOff>25400</xdr:colOff>
      <xdr:row>77</xdr:row>
      <xdr:rowOff>157480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3987800" y="1334008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127016</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110489</xdr:rowOff>
    </xdr:from>
    <xdr:to>
      <xdr:col>24</xdr:col>
      <xdr:colOff>76200</xdr:colOff>
      <xdr:row>77</xdr:row>
      <xdr:rowOff>40639</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138430</xdr:rowOff>
    </xdr:from>
    <xdr:to>
      <xdr:col>19</xdr:col>
      <xdr:colOff>187325</xdr:colOff>
      <xdr:row>77</xdr:row>
      <xdr:rowOff>149861</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3098800" y="1334008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114300</xdr:rowOff>
    </xdr:from>
    <xdr:to>
      <xdr:col>20</xdr:col>
      <xdr:colOff>38100</xdr:colOff>
      <xdr:row>77</xdr:row>
      <xdr:rowOff>44450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54627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291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149861</xdr:rowOff>
    </xdr:from>
    <xdr:to>
      <xdr:col>15</xdr:col>
      <xdr:colOff>98425</xdr:colOff>
      <xdr:row>78</xdr:row>
      <xdr:rowOff>8889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2209800" y="1335151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47007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8889</xdr:rowOff>
    </xdr:from>
    <xdr:to>
      <xdr:col>11</xdr:col>
      <xdr:colOff>9525</xdr:colOff>
      <xdr:row>78</xdr:row>
      <xdr:rowOff>157480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1320800" y="13381989"/>
          <a:ext cx="889000" cy="14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57150</xdr:rowOff>
    </xdr:from>
    <xdr:to>
      <xdr:col>11</xdr:col>
      <xdr:colOff>60325</xdr:colOff>
      <xdr:row>76</xdr:row>
      <xdr:rowOff>158750</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168927</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106680</xdr:rowOff>
    </xdr:from>
    <xdr:to>
      <xdr:col>6</xdr:col>
      <xdr:colOff>171450</xdr:colOff>
      <xdr:row>77</xdr:row>
      <xdr:rowOff>36830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47007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106680</xdr:rowOff>
    </xdr:from>
    <xdr:to>
      <xdr:col>24</xdr:col>
      <xdr:colOff>76200</xdr:colOff>
      <xdr:row>78</xdr:row>
      <xdr:rowOff>36830</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330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78757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3280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87630</xdr:rowOff>
    </xdr:from>
    <xdr:to>
      <xdr:col>20</xdr:col>
      <xdr:colOff>38100</xdr:colOff>
      <xdr:row>78</xdr:row>
      <xdr:rowOff>17780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2557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99061</xdr:rowOff>
    </xdr:from>
    <xdr:to>
      <xdr:col>15</xdr:col>
      <xdr:colOff>149225</xdr:colOff>
      <xdr:row>78</xdr:row>
      <xdr:rowOff>29211</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330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13988</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3387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129539</xdr:rowOff>
    </xdr:from>
    <xdr:to>
      <xdr:col>11</xdr:col>
      <xdr:colOff>60325</xdr:colOff>
      <xdr:row>78</xdr:row>
      <xdr:rowOff>59689</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3331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44466</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3417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106680</xdr:rowOff>
    </xdr:from>
    <xdr:to>
      <xdr:col>6</xdr:col>
      <xdr:colOff>171450</xdr:colOff>
      <xdr:row>79</xdr:row>
      <xdr:rowOff>36830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347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21607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356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公債費以外については類似団体平均に比べ</a:t>
          </a:r>
          <a:r>
            <a:rPr kumimoji="1" lang="en-US" altLang="ja-JP" sz="1300">
              <a:latin typeface="ＭＳ Ｐゴシック" panose="020B0600070205080204" pitchFamily="50" charset="-128"/>
              <a:ea typeface="ＭＳ Ｐゴシック" panose="020B0600070205080204" pitchFamily="50" charset="-128"/>
            </a:rPr>
            <a:t>4.6</a:t>
          </a:r>
          <a:r>
            <a:rPr kumimoji="1" lang="ja-JP" altLang="en-US" sz="1300">
              <a:latin typeface="ＭＳ Ｐゴシック" panose="020B0600070205080204" pitchFamily="50" charset="-128"/>
              <a:ea typeface="ＭＳ Ｐゴシック" panose="020B0600070205080204" pitchFamily="50" charset="-128"/>
            </a:rPr>
            <a:t>ポイント下回っている。本村の数値でみると前年度に比べ</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ポイント上昇しており、人件費、扶助費、物件費、補助費、その他すべての経常収支比率が上昇している。普通交付税の減額により経常一般財源が減少したためすべての数値が上昇したと考えられる。</a:t>
          </a: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1" name="公債費以外グラフ枠">
          <a:extLst>
            <a:ext uri="{FF2B5EF4-FFF2-40B4-BE49-F238E27FC236}">
              <a16:creationId xmlns:a16="http://schemas.microsoft.com/office/drawing/2014/main" id="{00000000-0008-0000-0400-00009B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65278</xdr:rowOff>
    </xdr:from>
    <xdr:to>
      <xdr:col>82</xdr:col>
      <xdr:colOff>107950</xdr:colOff>
      <xdr:row>80</xdr:row>
      <xdr:rowOff>120142</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flipV="1">
          <a:off x="16510000" y="12581128"/>
          <a:ext cx="0" cy="12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92219</xdr:rowOff>
    </xdr:from>
    <xdr:ext cx="762000" cy="259045"/>
    <xdr:sp macro="" textlink="">
      <xdr:nvSpPr>
        <xdr:cNvPr id="413" name="公債費以外最小値テキスト">
          <a:extLst>
            <a:ext uri="{FF2B5EF4-FFF2-40B4-BE49-F238E27FC236}">
              <a16:creationId xmlns:a16="http://schemas.microsoft.com/office/drawing/2014/main" id="{00000000-0008-0000-0400-00009D010000}"/>
            </a:ext>
          </a:extLst>
        </xdr:cNvPr>
        <xdr:cNvSpPr txBox="1"/>
      </xdr:nvSpPr>
      <xdr:spPr>
        <a:xfrm>
          <a:off x="16598900" y="13808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120142</xdr:rowOff>
    </xdr:from>
    <xdr:to>
      <xdr:col>82</xdr:col>
      <xdr:colOff>196850</xdr:colOff>
      <xdr:row>80</xdr:row>
      <xdr:rowOff>120142</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6421100" y="13836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151655</xdr:rowOff>
    </xdr:from>
    <xdr:ext cx="762000" cy="259045"/>
    <xdr:sp macro="" textlink="">
      <xdr:nvSpPr>
        <xdr:cNvPr id="415" name="公債費以外最大値テキスト">
          <a:extLst>
            <a:ext uri="{FF2B5EF4-FFF2-40B4-BE49-F238E27FC236}">
              <a16:creationId xmlns:a16="http://schemas.microsoft.com/office/drawing/2014/main" id="{00000000-0008-0000-0400-00009F010000}"/>
            </a:ext>
          </a:extLst>
        </xdr:cNvPr>
        <xdr:cNvSpPr txBox="1"/>
      </xdr:nvSpPr>
      <xdr:spPr>
        <a:xfrm>
          <a:off x="16598900" y="1232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65278</xdr:rowOff>
    </xdr:from>
    <xdr:to>
      <xdr:col>82</xdr:col>
      <xdr:colOff>196850</xdr:colOff>
      <xdr:row>73</xdr:row>
      <xdr:rowOff>65278</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6421100" y="1258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14987</xdr:rowOff>
    </xdr:from>
    <xdr:to>
      <xdr:col>82</xdr:col>
      <xdr:colOff>107950</xdr:colOff>
      <xdr:row>76</xdr:row>
      <xdr:rowOff>67563</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5671800" y="13045187"/>
          <a:ext cx="838200" cy="5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93997</xdr:rowOff>
    </xdr:from>
    <xdr:ext cx="762000" cy="259045"/>
    <xdr:sp macro="" textlink="">
      <xdr:nvSpPr>
        <xdr:cNvPr id="418" name="公債費以外平均値テキスト">
          <a:extLst>
            <a:ext uri="{FF2B5EF4-FFF2-40B4-BE49-F238E27FC236}">
              <a16:creationId xmlns:a16="http://schemas.microsoft.com/office/drawing/2014/main" id="{00000000-0008-0000-0400-0000A2010000}"/>
            </a:ext>
          </a:extLst>
        </xdr:cNvPr>
        <xdr:cNvSpPr txBox="1"/>
      </xdr:nvSpPr>
      <xdr:spPr>
        <a:xfrm>
          <a:off x="16598900" y="13124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121920</xdr:rowOff>
    </xdr:from>
    <xdr:to>
      <xdr:col>82</xdr:col>
      <xdr:colOff>158750</xdr:colOff>
      <xdr:row>77</xdr:row>
      <xdr:rowOff>52070</xdr:rowOff>
    </xdr:to>
    <xdr:sp macro="" textlink="">
      <xdr:nvSpPr>
        <xdr:cNvPr id="419" name="フローチャート: 判断 418">
          <a:extLst>
            <a:ext uri="{FF2B5EF4-FFF2-40B4-BE49-F238E27FC236}">
              <a16:creationId xmlns:a16="http://schemas.microsoft.com/office/drawing/2014/main" id="{00000000-0008-0000-0400-0000A3010000}"/>
            </a:ext>
          </a:extLst>
        </xdr:cNvPr>
        <xdr:cNvSpPr/>
      </xdr:nvSpPr>
      <xdr:spPr>
        <a:xfrm>
          <a:off x="164592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28702</xdr:rowOff>
    </xdr:from>
    <xdr:to>
      <xdr:col>78</xdr:col>
      <xdr:colOff>69850</xdr:colOff>
      <xdr:row>76</xdr:row>
      <xdr:rowOff>14987</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4782800" y="12887452"/>
          <a:ext cx="889000" cy="15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83058</xdr:rowOff>
    </xdr:from>
    <xdr:to>
      <xdr:col>78</xdr:col>
      <xdr:colOff>120650</xdr:colOff>
      <xdr:row>77</xdr:row>
      <xdr:rowOff>13208</xdr:rowOff>
    </xdr:to>
    <xdr:sp macro="" textlink="">
      <xdr:nvSpPr>
        <xdr:cNvPr id="421" name="フローチャート: 判断 420">
          <a:extLst>
            <a:ext uri="{FF2B5EF4-FFF2-40B4-BE49-F238E27FC236}">
              <a16:creationId xmlns:a16="http://schemas.microsoft.com/office/drawing/2014/main" id="{00000000-0008-0000-0400-0000A5010000}"/>
            </a:ext>
          </a:extLst>
        </xdr:cNvPr>
        <xdr:cNvSpPr/>
      </xdr:nvSpPr>
      <xdr:spPr>
        <a:xfrm>
          <a:off x="15621000" y="1311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169435</xdr:rowOff>
    </xdr:from>
    <xdr:ext cx="7366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5290800" y="13199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28702</xdr:rowOff>
    </xdr:from>
    <xdr:to>
      <xdr:col>73</xdr:col>
      <xdr:colOff>180975</xdr:colOff>
      <xdr:row>76</xdr:row>
      <xdr:rowOff>33274</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3893800" y="12887452"/>
          <a:ext cx="889000" cy="176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39624</xdr:rowOff>
    </xdr:from>
    <xdr:to>
      <xdr:col>74</xdr:col>
      <xdr:colOff>31750</xdr:colOff>
      <xdr:row>76</xdr:row>
      <xdr:rowOff>141224</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4732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126001</xdr:rowOff>
    </xdr:from>
    <xdr:ext cx="7620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4401800" y="1315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33274</xdr:rowOff>
    </xdr:from>
    <xdr:to>
      <xdr:col>69</xdr:col>
      <xdr:colOff>92075</xdr:colOff>
      <xdr:row>76</xdr:row>
      <xdr:rowOff>76708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004800" y="1306347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44196</xdr:rowOff>
    </xdr:from>
    <xdr:to>
      <xdr:col>69</xdr:col>
      <xdr:colOff>142875</xdr:colOff>
      <xdr:row>76</xdr:row>
      <xdr:rowOff>145796</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38430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130573</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3512800" y="13160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67056</xdr:rowOff>
    </xdr:from>
    <xdr:to>
      <xdr:col>65</xdr:col>
      <xdr:colOff>53975</xdr:colOff>
      <xdr:row>76</xdr:row>
      <xdr:rowOff>168656</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2954000" y="13097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153433</xdr:rowOff>
    </xdr:from>
    <xdr:ext cx="762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2623800" y="1318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xdr:rowOff>
    </xdr:from>
    <xdr:to>
      <xdr:col>82</xdr:col>
      <xdr:colOff>158750</xdr:colOff>
      <xdr:row>76</xdr:row>
      <xdr:rowOff>118363</xdr:rowOff>
    </xdr:to>
    <xdr:sp macro="" textlink="">
      <xdr:nvSpPr>
        <xdr:cNvPr id="436" name="楕円 435">
          <a:extLst>
            <a:ext uri="{FF2B5EF4-FFF2-40B4-BE49-F238E27FC236}">
              <a16:creationId xmlns:a16="http://schemas.microsoft.com/office/drawing/2014/main" id="{00000000-0008-0000-0400-0000B4010000}"/>
            </a:ext>
          </a:extLst>
        </xdr:cNvPr>
        <xdr:cNvSpPr/>
      </xdr:nvSpPr>
      <xdr:spPr>
        <a:xfrm>
          <a:off x="16459200" y="13046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33291</xdr:rowOff>
    </xdr:from>
    <xdr:ext cx="762000" cy="259045"/>
    <xdr:sp macro="" textlink="">
      <xdr:nvSpPr>
        <xdr:cNvPr id="437" name="公債費以外該当値テキスト">
          <a:extLst>
            <a:ext uri="{FF2B5EF4-FFF2-40B4-BE49-F238E27FC236}">
              <a16:creationId xmlns:a16="http://schemas.microsoft.com/office/drawing/2014/main" id="{00000000-0008-0000-0400-0000B5010000}"/>
            </a:ext>
          </a:extLst>
        </xdr:cNvPr>
        <xdr:cNvSpPr txBox="1"/>
      </xdr:nvSpPr>
      <xdr:spPr>
        <a:xfrm>
          <a:off x="16598900" y="12892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135636</xdr:rowOff>
    </xdr:from>
    <xdr:to>
      <xdr:col>78</xdr:col>
      <xdr:colOff>120650</xdr:colOff>
      <xdr:row>76</xdr:row>
      <xdr:rowOff>65785</xdr:rowOff>
    </xdr:to>
    <xdr:sp macro="" textlink="">
      <xdr:nvSpPr>
        <xdr:cNvPr id="438" name="楕円 437">
          <a:extLst>
            <a:ext uri="{FF2B5EF4-FFF2-40B4-BE49-F238E27FC236}">
              <a16:creationId xmlns:a16="http://schemas.microsoft.com/office/drawing/2014/main" id="{00000000-0008-0000-0400-0000B6010000}"/>
            </a:ext>
          </a:extLst>
        </xdr:cNvPr>
        <xdr:cNvSpPr/>
      </xdr:nvSpPr>
      <xdr:spPr>
        <a:xfrm>
          <a:off x="15621000" y="1299438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75963</xdr:rowOff>
    </xdr:from>
    <xdr:ext cx="7366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5290800" y="127632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149352</xdr:rowOff>
    </xdr:from>
    <xdr:to>
      <xdr:col>74</xdr:col>
      <xdr:colOff>31750</xdr:colOff>
      <xdr:row>75</xdr:row>
      <xdr:rowOff>79502</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4732000" y="12836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89679</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401800" y="12605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153924</xdr:rowOff>
    </xdr:from>
    <xdr:to>
      <xdr:col>69</xdr:col>
      <xdr:colOff>142875</xdr:colOff>
      <xdr:row>76</xdr:row>
      <xdr:rowOff>84074</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3843000" y="13012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94251</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512800" y="127815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25908</xdr:rowOff>
    </xdr:from>
    <xdr:to>
      <xdr:col>65</xdr:col>
      <xdr:colOff>53975</xdr:colOff>
      <xdr:row>76</xdr:row>
      <xdr:rowOff>127508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2954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137685</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623800" y="12824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106645</xdr:rowOff>
    </xdr:from>
    <xdr:to>
      <xdr:col>29</xdr:col>
      <xdr:colOff>127000</xdr:colOff>
      <xdr:row>19</xdr:row>
      <xdr:rowOff>60948</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211670"/>
          <a:ext cx="0" cy="11544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33025</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38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60948</xdr:rowOff>
    </xdr:from>
    <xdr:to>
      <xdr:col>30</xdr:col>
      <xdr:colOff>25400</xdr:colOff>
      <xdr:row>19</xdr:row>
      <xdr:rowOff>60948</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6612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21572</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9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106645</xdr:rowOff>
    </xdr:from>
    <xdr:to>
      <xdr:col>30</xdr:col>
      <xdr:colOff>25400</xdr:colOff>
      <xdr:row>12</xdr:row>
      <xdr:rowOff>106645</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2116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42226</xdr:rowOff>
    </xdr:from>
    <xdr:to>
      <xdr:col>29</xdr:col>
      <xdr:colOff>127000</xdr:colOff>
      <xdr:row>17</xdr:row>
      <xdr:rowOff>68631</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004501"/>
          <a:ext cx="647700" cy="264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52179</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014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80102</xdr:rowOff>
    </xdr:from>
    <xdr:to>
      <xdr:col>29</xdr:col>
      <xdr:colOff>177800</xdr:colOff>
      <xdr:row>18</xdr:row>
      <xdr:rowOff>10252</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68631</xdr:rowOff>
    </xdr:from>
    <xdr:to>
      <xdr:col>26</xdr:col>
      <xdr:colOff>50800</xdr:colOff>
      <xdr:row>17</xdr:row>
      <xdr:rowOff>81219</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030906"/>
          <a:ext cx="698500" cy="125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84658</xdr:rowOff>
    </xdr:from>
    <xdr:to>
      <xdr:col>26</xdr:col>
      <xdr:colOff>101600</xdr:colOff>
      <xdr:row>18</xdr:row>
      <xdr:rowOff>14808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171035</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133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67657</xdr:rowOff>
    </xdr:from>
    <xdr:to>
      <xdr:col>22</xdr:col>
      <xdr:colOff>114300</xdr:colOff>
      <xdr:row>17</xdr:row>
      <xdr:rowOff>81219</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3606800" y="3029932"/>
          <a:ext cx="698500" cy="13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88819</xdr:rowOff>
    </xdr:from>
    <xdr:to>
      <xdr:col>22</xdr:col>
      <xdr:colOff>165100</xdr:colOff>
      <xdr:row>18</xdr:row>
      <xdr:rowOff>18969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3746</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137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67657</xdr:rowOff>
    </xdr:from>
    <xdr:to>
      <xdr:col>18</xdr:col>
      <xdr:colOff>177800</xdr:colOff>
      <xdr:row>17</xdr:row>
      <xdr:rowOff>78061</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3029932"/>
          <a:ext cx="698500" cy="104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10497</xdr:rowOff>
    </xdr:from>
    <xdr:to>
      <xdr:col>19</xdr:col>
      <xdr:colOff>38100</xdr:colOff>
      <xdr:row>18</xdr:row>
      <xdr:rowOff>112097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442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96874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30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171239</xdr:rowOff>
    </xdr:from>
    <xdr:to>
      <xdr:col>15</xdr:col>
      <xdr:colOff>101600</xdr:colOff>
      <xdr:row>18</xdr:row>
      <xdr:rowOff>101389</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335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86165</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19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162876</xdr:rowOff>
    </xdr:from>
    <xdr:to>
      <xdr:col>29</xdr:col>
      <xdr:colOff>177800</xdr:colOff>
      <xdr:row>17</xdr:row>
      <xdr:rowOff>93026</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29537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7953</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798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17831</xdr:rowOff>
    </xdr:from>
    <xdr:to>
      <xdr:col>26</xdr:col>
      <xdr:colOff>101600</xdr:colOff>
      <xdr:row>17</xdr:row>
      <xdr:rowOff>119431</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2980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129608</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748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30419</xdr:rowOff>
    </xdr:from>
    <xdr:to>
      <xdr:col>22</xdr:col>
      <xdr:colOff>165100</xdr:colOff>
      <xdr:row>17</xdr:row>
      <xdr:rowOff>132019</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29926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142196</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761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16857</xdr:rowOff>
    </xdr:from>
    <xdr:to>
      <xdr:col>19</xdr:col>
      <xdr:colOff>38100</xdr:colOff>
      <xdr:row>17</xdr:row>
      <xdr:rowOff>118457</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2979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128634</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74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27261</xdr:rowOff>
    </xdr:from>
    <xdr:to>
      <xdr:col>15</xdr:col>
      <xdr:colOff>101600</xdr:colOff>
      <xdr:row>17</xdr:row>
      <xdr:rowOff>128861</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2989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139038</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758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a:extLst>
            <a:ext uri="{FF2B5EF4-FFF2-40B4-BE49-F238E27FC236}">
              <a16:creationId xmlns:a16="http://schemas.microsoft.com/office/drawing/2014/main" id="{00000000-0008-0000-0500-000066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277976</xdr:rowOff>
    </xdr:from>
    <xdr:to>
      <xdr:col>29</xdr:col>
      <xdr:colOff>127000</xdr:colOff>
      <xdr:row>37</xdr:row>
      <xdr:rowOff>71738</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flipV="1">
          <a:off x="5651500" y="6202526"/>
          <a:ext cx="0" cy="99391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43815</xdr:rowOff>
    </xdr:from>
    <xdr:ext cx="762000" cy="259045"/>
    <xdr:sp macro="" textlink="">
      <xdr:nvSpPr>
        <xdr:cNvPr id="104" name="人口1人当たり決算額の推移最小値テキスト445">
          <a:extLst>
            <a:ext uri="{FF2B5EF4-FFF2-40B4-BE49-F238E27FC236}">
              <a16:creationId xmlns:a16="http://schemas.microsoft.com/office/drawing/2014/main" id="{00000000-0008-0000-0500-000068000000}"/>
            </a:ext>
          </a:extLst>
        </xdr:cNvPr>
        <xdr:cNvSpPr txBox="1"/>
      </xdr:nvSpPr>
      <xdr:spPr>
        <a:xfrm>
          <a:off x="5740400" y="716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71738</xdr:rowOff>
    </xdr:from>
    <xdr:to>
      <xdr:col>30</xdr:col>
      <xdr:colOff>25400</xdr:colOff>
      <xdr:row>37</xdr:row>
      <xdr:rowOff>71738</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5562600" y="71964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21453</xdr:rowOff>
    </xdr:from>
    <xdr:ext cx="762000" cy="259045"/>
    <xdr:sp macro="" textlink="">
      <xdr:nvSpPr>
        <xdr:cNvPr id="106" name="人口1人当たり決算額の推移最大値テキスト445">
          <a:extLst>
            <a:ext uri="{FF2B5EF4-FFF2-40B4-BE49-F238E27FC236}">
              <a16:creationId xmlns:a16="http://schemas.microsoft.com/office/drawing/2014/main" id="{00000000-0008-0000-0500-00006A000000}"/>
            </a:ext>
          </a:extLst>
        </xdr:cNvPr>
        <xdr:cNvSpPr txBox="1"/>
      </xdr:nvSpPr>
      <xdr:spPr>
        <a:xfrm>
          <a:off x="5740400" y="59460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277976</xdr:rowOff>
    </xdr:from>
    <xdr:to>
      <xdr:col>30</xdr:col>
      <xdr:colOff>25400</xdr:colOff>
      <xdr:row>33</xdr:row>
      <xdr:rowOff>277976</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62025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72383</xdr:rowOff>
    </xdr:from>
    <xdr:to>
      <xdr:col>29</xdr:col>
      <xdr:colOff>127000</xdr:colOff>
      <xdr:row>35</xdr:row>
      <xdr:rowOff>84330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003800" y="6682733"/>
          <a:ext cx="647700" cy="119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137838</xdr:rowOff>
    </xdr:from>
    <xdr:ext cx="762000" cy="259045"/>
    <xdr:sp macro="" textlink="">
      <xdr:nvSpPr>
        <xdr:cNvPr id="109" name="人口1人当たり決算額の推移平均値テキスト445">
          <a:extLst>
            <a:ext uri="{FF2B5EF4-FFF2-40B4-BE49-F238E27FC236}">
              <a16:creationId xmlns:a16="http://schemas.microsoft.com/office/drawing/2014/main" id="{00000000-0008-0000-0500-00006D000000}"/>
            </a:ext>
          </a:extLst>
        </xdr:cNvPr>
        <xdr:cNvSpPr txBox="1"/>
      </xdr:nvSpPr>
      <xdr:spPr>
        <a:xfrm>
          <a:off x="5740400" y="674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165761</xdr:rowOff>
    </xdr:from>
    <xdr:to>
      <xdr:col>29</xdr:col>
      <xdr:colOff>177800</xdr:colOff>
      <xdr:row>35</xdr:row>
      <xdr:rowOff>267361</xdr:rowOff>
    </xdr:to>
    <xdr:sp macro="" textlink="">
      <xdr:nvSpPr>
        <xdr:cNvPr id="110" name="フローチャート: 判断 109">
          <a:extLst>
            <a:ext uri="{FF2B5EF4-FFF2-40B4-BE49-F238E27FC236}">
              <a16:creationId xmlns:a16="http://schemas.microsoft.com/office/drawing/2014/main" id="{00000000-0008-0000-0500-00006E000000}"/>
            </a:ext>
          </a:extLst>
        </xdr:cNvPr>
        <xdr:cNvSpPr/>
      </xdr:nvSpPr>
      <xdr:spPr bwMode="auto">
        <a:xfrm>
          <a:off x="5600700" y="6776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72383</xdr:rowOff>
    </xdr:from>
    <xdr:to>
      <xdr:col>26</xdr:col>
      <xdr:colOff>50800</xdr:colOff>
      <xdr:row>35</xdr:row>
      <xdr:rowOff>95545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4305300" y="6682733"/>
          <a:ext cx="698500" cy="231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163192</xdr:rowOff>
    </xdr:from>
    <xdr:to>
      <xdr:col>26</xdr:col>
      <xdr:colOff>101600</xdr:colOff>
      <xdr:row>35</xdr:row>
      <xdr:rowOff>264792</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4953000" y="6773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249569</xdr:rowOff>
    </xdr:from>
    <xdr:ext cx="736600" cy="259045"/>
    <xdr:sp macro="" textlink="">
      <xdr:nvSpPr>
        <xdr:cNvPr id="113" name="テキスト ボックス 112">
          <a:extLst>
            <a:ext uri="{FF2B5EF4-FFF2-40B4-BE49-F238E27FC236}">
              <a16:creationId xmlns:a16="http://schemas.microsoft.com/office/drawing/2014/main" id="{00000000-0008-0000-0500-000071000000}"/>
            </a:ext>
          </a:extLst>
        </xdr:cNvPr>
        <xdr:cNvSpPr txBox="1"/>
      </xdr:nvSpPr>
      <xdr:spPr>
        <a:xfrm>
          <a:off x="4622800" y="68599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45165</xdr:rowOff>
    </xdr:from>
    <xdr:to>
      <xdr:col>22</xdr:col>
      <xdr:colOff>114300</xdr:colOff>
      <xdr:row>35</xdr:row>
      <xdr:rowOff>95545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3606800" y="6655515"/>
          <a:ext cx="698500" cy="503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166612</xdr:rowOff>
    </xdr:from>
    <xdr:to>
      <xdr:col>22</xdr:col>
      <xdr:colOff>165100</xdr:colOff>
      <xdr:row>35</xdr:row>
      <xdr:rowOff>268212</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254500" y="677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252989</xdr:rowOff>
    </xdr:from>
    <xdr:ext cx="7620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3924300" y="6863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45165</xdr:rowOff>
    </xdr:from>
    <xdr:to>
      <xdr:col>18</xdr:col>
      <xdr:colOff>177800</xdr:colOff>
      <xdr:row>35</xdr:row>
      <xdr:rowOff>50328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2908300" y="6655515"/>
          <a:ext cx="698500" cy="51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212496</xdr:rowOff>
    </xdr:from>
    <xdr:to>
      <xdr:col>19</xdr:col>
      <xdr:colOff>38100</xdr:colOff>
      <xdr:row>35</xdr:row>
      <xdr:rowOff>314096</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3556000" y="68228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298873</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225800" y="6909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213442</xdr:rowOff>
    </xdr:from>
    <xdr:to>
      <xdr:col>15</xdr:col>
      <xdr:colOff>101600</xdr:colOff>
      <xdr:row>35</xdr:row>
      <xdr:rowOff>315042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2857500" y="6823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299819</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2527300" y="691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33530</xdr:rowOff>
    </xdr:from>
    <xdr:to>
      <xdr:col>29</xdr:col>
      <xdr:colOff>177800</xdr:colOff>
      <xdr:row>35</xdr:row>
      <xdr:rowOff>135130</xdr:rowOff>
    </xdr:to>
    <xdr:sp macro="" textlink="">
      <xdr:nvSpPr>
        <xdr:cNvPr id="127" name="楕円 126">
          <a:extLst>
            <a:ext uri="{FF2B5EF4-FFF2-40B4-BE49-F238E27FC236}">
              <a16:creationId xmlns:a16="http://schemas.microsoft.com/office/drawing/2014/main" id="{00000000-0008-0000-0500-00007F000000}"/>
            </a:ext>
          </a:extLst>
        </xdr:cNvPr>
        <xdr:cNvSpPr/>
      </xdr:nvSpPr>
      <xdr:spPr bwMode="auto">
        <a:xfrm>
          <a:off x="5600700" y="66438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221507</xdr:rowOff>
    </xdr:from>
    <xdr:ext cx="762000" cy="259045"/>
    <xdr:sp macro="" textlink="">
      <xdr:nvSpPr>
        <xdr:cNvPr id="128" name="人口1人当たり決算額の推移該当値テキスト445">
          <a:extLst>
            <a:ext uri="{FF2B5EF4-FFF2-40B4-BE49-F238E27FC236}">
              <a16:creationId xmlns:a16="http://schemas.microsoft.com/office/drawing/2014/main" id="{00000000-0008-0000-0500-000080000000}"/>
            </a:ext>
          </a:extLst>
        </xdr:cNvPr>
        <xdr:cNvSpPr txBox="1"/>
      </xdr:nvSpPr>
      <xdr:spPr>
        <a:xfrm>
          <a:off x="5740400" y="6488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21583</xdr:rowOff>
    </xdr:from>
    <xdr:to>
      <xdr:col>26</xdr:col>
      <xdr:colOff>101600</xdr:colOff>
      <xdr:row>35</xdr:row>
      <xdr:rowOff>123183</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4953000" y="66319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133360</xdr:rowOff>
    </xdr:from>
    <xdr:ext cx="7366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622800" y="6400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44745</xdr:rowOff>
    </xdr:from>
    <xdr:to>
      <xdr:col>22</xdr:col>
      <xdr:colOff>165100</xdr:colOff>
      <xdr:row>35</xdr:row>
      <xdr:rowOff>146345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254500" y="66550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156522</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3924300" y="642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337265</xdr:rowOff>
    </xdr:from>
    <xdr:to>
      <xdr:col>19</xdr:col>
      <xdr:colOff>38100</xdr:colOff>
      <xdr:row>35</xdr:row>
      <xdr:rowOff>95965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3556000" y="66047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106143</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225800" y="6373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342428</xdr:rowOff>
    </xdr:from>
    <xdr:to>
      <xdr:col>15</xdr:col>
      <xdr:colOff>101600</xdr:colOff>
      <xdr:row>35</xdr:row>
      <xdr:rowOff>101128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2857500" y="66098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111305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2527300" y="63787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1,919
1,917
69.55
2,718,166
2,650,559
60,956
1,364,492
3,145,889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43505</xdr:rowOff>
    </xdr:from>
    <xdr:to>
      <xdr:col>24</xdr:col>
      <xdr:colOff>62865</xdr:colOff>
      <xdr:row>37</xdr:row>
      <xdr:rowOff>119268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187005"/>
          <a:ext cx="1270" cy="12759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123095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466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119268</xdr:rowOff>
    </xdr:from>
    <xdr:to>
      <xdr:col>24</xdr:col>
      <xdr:colOff>152400</xdr:colOff>
      <xdr:row>37</xdr:row>
      <xdr:rowOff>119268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46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161632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4962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642,080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43505</xdr:rowOff>
    </xdr:from>
    <xdr:to>
      <xdr:col>24</xdr:col>
      <xdr:colOff>152400</xdr:colOff>
      <xdr:row>30</xdr:row>
      <xdr:rowOff>43505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18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92229</xdr:rowOff>
    </xdr:from>
    <xdr:to>
      <xdr:col>24</xdr:col>
      <xdr:colOff>63500</xdr:colOff>
      <xdr:row>36</xdr:row>
      <xdr:rowOff>107317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3797300" y="6264429"/>
          <a:ext cx="838200" cy="1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18735</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60194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167308</xdr:rowOff>
    </xdr:from>
    <xdr:to>
      <xdr:col>24</xdr:col>
      <xdr:colOff>114300</xdr:colOff>
      <xdr:row>36</xdr:row>
      <xdr:rowOff>97458</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16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88907</xdr:rowOff>
    </xdr:from>
    <xdr:to>
      <xdr:col>19</xdr:col>
      <xdr:colOff>177800</xdr:colOff>
      <xdr:row>36</xdr:row>
      <xdr:rowOff>92229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2908300" y="6261107"/>
          <a:ext cx="889000" cy="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169518</xdr:rowOff>
    </xdr:from>
    <xdr:to>
      <xdr:col>20</xdr:col>
      <xdr:colOff>38100</xdr:colOff>
      <xdr:row>36</xdr:row>
      <xdr:rowOff>99668</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170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116195</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5945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82193</xdr:rowOff>
    </xdr:from>
    <xdr:to>
      <xdr:col>15</xdr:col>
      <xdr:colOff>50800</xdr:colOff>
      <xdr:row>36</xdr:row>
      <xdr:rowOff>88907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019300" y="6254393"/>
          <a:ext cx="889000" cy="6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169605</xdr:rowOff>
    </xdr:from>
    <xdr:to>
      <xdr:col>15</xdr:col>
      <xdr:colOff>101600</xdr:colOff>
      <xdr:row>36</xdr:row>
      <xdr:rowOff>99755</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116282</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594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82193</xdr:rowOff>
    </xdr:from>
    <xdr:to>
      <xdr:col>10</xdr:col>
      <xdr:colOff>114300</xdr:colOff>
      <xdr:row>36</xdr:row>
      <xdr:rowOff>90244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254393"/>
          <a:ext cx="889000" cy="8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90930</xdr:rowOff>
    </xdr:from>
    <xdr:to>
      <xdr:col>10</xdr:col>
      <xdr:colOff>165100</xdr:colOff>
      <xdr:row>37</xdr:row>
      <xdr:rowOff>21080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26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12207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6355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74238</xdr:rowOff>
    </xdr:from>
    <xdr:to>
      <xdr:col>6</xdr:col>
      <xdr:colOff>38100</xdr:colOff>
      <xdr:row>37</xdr:row>
      <xdr:rowOff>4388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24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166965</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30795" y="6339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56517</xdr:rowOff>
    </xdr:from>
    <xdr:to>
      <xdr:col>24</xdr:col>
      <xdr:colOff>114300</xdr:colOff>
      <xdr:row>36</xdr:row>
      <xdr:rowOff>158117</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6228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34944</xdr:rowOff>
    </xdr:from>
    <xdr:ext cx="599010"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6207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41429</xdr:rowOff>
    </xdr:from>
    <xdr:to>
      <xdr:col>20</xdr:col>
      <xdr:colOff>38100</xdr:colOff>
      <xdr:row>36</xdr:row>
      <xdr:rowOff>143029</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621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134156</xdr:rowOff>
    </xdr:from>
    <xdr:ext cx="59901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497795" y="6306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38107</xdr:rowOff>
    </xdr:from>
    <xdr:to>
      <xdr:col>15</xdr:col>
      <xdr:colOff>101600</xdr:colOff>
      <xdr:row>36</xdr:row>
      <xdr:rowOff>139707</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6210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130834</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08795" y="6303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31393</xdr:rowOff>
    </xdr:from>
    <xdr:to>
      <xdr:col>10</xdr:col>
      <xdr:colOff>165100</xdr:colOff>
      <xdr:row>36</xdr:row>
      <xdr:rowOff>132993</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62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149520</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19795" y="5978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39444</xdr:rowOff>
    </xdr:from>
    <xdr:to>
      <xdr:col>6</xdr:col>
      <xdr:colOff>38100</xdr:colOff>
      <xdr:row>36</xdr:row>
      <xdr:rowOff>141044</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21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157571</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30795" y="598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142394</xdr:rowOff>
    </xdr:from>
    <xdr:to>
      <xdr:col>24</xdr:col>
      <xdr:colOff>62865</xdr:colOff>
      <xdr:row>58</xdr:row>
      <xdr:rowOff>141924</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43444"/>
          <a:ext cx="1270" cy="1542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145751</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89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141924</xdr:rowOff>
    </xdr:from>
    <xdr:to>
      <xdr:col>24</xdr:col>
      <xdr:colOff>152400</xdr:colOff>
      <xdr:row>58</xdr:row>
      <xdr:rowOff>141924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86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89071</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186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142394</xdr:rowOff>
    </xdr:from>
    <xdr:to>
      <xdr:col>24</xdr:col>
      <xdr:colOff>152400</xdr:colOff>
      <xdr:row>49</xdr:row>
      <xdr:rowOff>142394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43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106241</xdr:rowOff>
    </xdr:from>
    <xdr:to>
      <xdr:col>24</xdr:col>
      <xdr:colOff>63500</xdr:colOff>
      <xdr:row>57</xdr:row>
      <xdr:rowOff>108454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878891"/>
          <a:ext cx="838200" cy="2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62842</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6640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39965</xdr:rowOff>
    </xdr:from>
    <xdr:to>
      <xdr:col>24</xdr:col>
      <xdr:colOff>114300</xdr:colOff>
      <xdr:row>57</xdr:row>
      <xdr:rowOff>141565</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108454</xdr:rowOff>
    </xdr:from>
    <xdr:to>
      <xdr:col>19</xdr:col>
      <xdr:colOff>177800</xdr:colOff>
      <xdr:row>57</xdr:row>
      <xdr:rowOff>108743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2908300" y="9881104"/>
          <a:ext cx="889000" cy="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51036</xdr:rowOff>
    </xdr:from>
    <xdr:to>
      <xdr:col>20</xdr:col>
      <xdr:colOff>38100</xdr:colOff>
      <xdr:row>57</xdr:row>
      <xdr:rowOff>152636</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169163</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100329</xdr:rowOff>
    </xdr:from>
    <xdr:to>
      <xdr:col>15</xdr:col>
      <xdr:colOff>50800</xdr:colOff>
      <xdr:row>57</xdr:row>
      <xdr:rowOff>108743</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a:off x="2019300" y="9872979"/>
          <a:ext cx="889000" cy="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52546</xdr:rowOff>
    </xdr:from>
    <xdr:to>
      <xdr:col>15</xdr:col>
      <xdr:colOff>101600</xdr:colOff>
      <xdr:row>57</xdr:row>
      <xdr:rowOff>154146</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170673</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60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100329</xdr:rowOff>
    </xdr:from>
    <xdr:to>
      <xdr:col>10</xdr:col>
      <xdr:colOff>114300</xdr:colOff>
      <xdr:row>57</xdr:row>
      <xdr:rowOff>119346</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872979"/>
          <a:ext cx="889000" cy="19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122988</xdr:rowOff>
    </xdr:from>
    <xdr:to>
      <xdr:col>10</xdr:col>
      <xdr:colOff>165100</xdr:colOff>
      <xdr:row>58</xdr:row>
      <xdr:rowOff>53138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9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44265</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98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109118</xdr:rowOff>
    </xdr:from>
    <xdr:to>
      <xdr:col>6</xdr:col>
      <xdr:colOff>38100</xdr:colOff>
      <xdr:row>58</xdr:row>
      <xdr:rowOff>39268</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8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30395</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974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55441</xdr:rowOff>
    </xdr:from>
    <xdr:to>
      <xdr:col>24</xdr:col>
      <xdr:colOff>114300</xdr:colOff>
      <xdr:row>57</xdr:row>
      <xdr:rowOff>157041</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82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33868</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806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57654</xdr:rowOff>
    </xdr:from>
    <xdr:to>
      <xdr:col>20</xdr:col>
      <xdr:colOff>38100</xdr:colOff>
      <xdr:row>57</xdr:row>
      <xdr:rowOff>159254</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83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150381</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923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57943</xdr:rowOff>
    </xdr:from>
    <xdr:to>
      <xdr:col>15</xdr:col>
      <xdr:colOff>101600</xdr:colOff>
      <xdr:row>57</xdr:row>
      <xdr:rowOff>159543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830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150670</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92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49529</xdr:rowOff>
    </xdr:from>
    <xdr:to>
      <xdr:col>10</xdr:col>
      <xdr:colOff>165100</xdr:colOff>
      <xdr:row>57</xdr:row>
      <xdr:rowOff>151129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822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167656</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597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68546</xdr:rowOff>
    </xdr:from>
    <xdr:to>
      <xdr:col>6</xdr:col>
      <xdr:colOff>38100</xdr:colOff>
      <xdr:row>57</xdr:row>
      <xdr:rowOff>170146</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841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15223</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616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120223</xdr:rowOff>
    </xdr:from>
    <xdr:to>
      <xdr:col>24</xdr:col>
      <xdr:colOff>62865</xdr:colOff>
      <xdr:row>79</xdr:row>
      <xdr:rowOff>43407</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293173"/>
          <a:ext cx="1270" cy="12947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47234</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5917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43407</xdr:rowOff>
    </xdr:from>
    <xdr:to>
      <xdr:col>24</xdr:col>
      <xdr:colOff>152400</xdr:colOff>
      <xdr:row>79</xdr:row>
      <xdr:rowOff>43407</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587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66900</xdr:rowOff>
    </xdr:from>
    <xdr:ext cx="599010"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068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120223</xdr:rowOff>
    </xdr:from>
    <xdr:to>
      <xdr:col>24</xdr:col>
      <xdr:colOff>152400</xdr:colOff>
      <xdr:row>71</xdr:row>
      <xdr:rowOff>120223</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29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97227</xdr:rowOff>
    </xdr:from>
    <xdr:to>
      <xdr:col>24</xdr:col>
      <xdr:colOff>63500</xdr:colOff>
      <xdr:row>78</xdr:row>
      <xdr:rowOff>129786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3797300" y="13470327"/>
          <a:ext cx="838200" cy="3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153505</xdr:rowOff>
    </xdr:from>
    <xdr:ext cx="534377"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837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130628</xdr:rowOff>
    </xdr:from>
    <xdr:to>
      <xdr:col>24</xdr:col>
      <xdr:colOff>114300</xdr:colOff>
      <xdr:row>78</xdr:row>
      <xdr:rowOff>60778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33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97227</xdr:rowOff>
    </xdr:from>
    <xdr:to>
      <xdr:col>19</xdr:col>
      <xdr:colOff>177800</xdr:colOff>
      <xdr:row>78</xdr:row>
      <xdr:rowOff>170317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908300" y="13470327"/>
          <a:ext cx="889000" cy="73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114336</xdr:rowOff>
    </xdr:from>
    <xdr:to>
      <xdr:col>20</xdr:col>
      <xdr:colOff>38100</xdr:colOff>
      <xdr:row>78</xdr:row>
      <xdr:rowOff>44486</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31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61013</xdr:rowOff>
    </xdr:from>
    <xdr:ext cx="534377"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30111" y="13091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170317</xdr:rowOff>
    </xdr:from>
    <xdr:to>
      <xdr:col>15</xdr:col>
      <xdr:colOff>50800</xdr:colOff>
      <xdr:row>78</xdr:row>
      <xdr:rowOff>170393</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543417"/>
          <a:ext cx="8890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143101</xdr:rowOff>
    </xdr:from>
    <xdr:to>
      <xdr:col>15</xdr:col>
      <xdr:colOff>101600</xdr:colOff>
      <xdr:row>78</xdr:row>
      <xdr:rowOff>73251</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344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89778</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41111" y="13119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165776</xdr:rowOff>
    </xdr:from>
    <xdr:to>
      <xdr:col>10</xdr:col>
      <xdr:colOff>114300</xdr:colOff>
      <xdr:row>78</xdr:row>
      <xdr:rowOff>170393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538876"/>
          <a:ext cx="889000" cy="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45648</xdr:rowOff>
    </xdr:from>
    <xdr:to>
      <xdr:col>10</xdr:col>
      <xdr:colOff>165100</xdr:colOff>
      <xdr:row>78</xdr:row>
      <xdr:rowOff>147248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41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163775</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52111" y="13193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158669</xdr:rowOff>
    </xdr:from>
    <xdr:to>
      <xdr:col>6</xdr:col>
      <xdr:colOff>38100</xdr:colOff>
      <xdr:row>78</xdr:row>
      <xdr:rowOff>88819</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360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105346</xdr:rowOff>
    </xdr:from>
    <xdr:ext cx="534377"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63111" y="13135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78986</xdr:rowOff>
    </xdr:from>
    <xdr:to>
      <xdr:col>24</xdr:col>
      <xdr:colOff>114300</xdr:colOff>
      <xdr:row>79</xdr:row>
      <xdr:rowOff>9136</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452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165363</xdr:rowOff>
    </xdr:from>
    <xdr:ext cx="534377"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367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46427</xdr:rowOff>
    </xdr:from>
    <xdr:to>
      <xdr:col>20</xdr:col>
      <xdr:colOff>38100</xdr:colOff>
      <xdr:row>78</xdr:row>
      <xdr:rowOff>148027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41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139154</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30111" y="13512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119517</xdr:rowOff>
    </xdr:from>
    <xdr:to>
      <xdr:col>15</xdr:col>
      <xdr:colOff>101600</xdr:colOff>
      <xdr:row>79</xdr:row>
      <xdr:rowOff>49667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492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40794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585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119593</xdr:rowOff>
    </xdr:from>
    <xdr:to>
      <xdr:col>10</xdr:col>
      <xdr:colOff>165100</xdr:colOff>
      <xdr:row>79</xdr:row>
      <xdr:rowOff>49743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492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40870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585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114976</xdr:rowOff>
    </xdr:from>
    <xdr:to>
      <xdr:col>6</xdr:col>
      <xdr:colOff>38100</xdr:colOff>
      <xdr:row>79</xdr:row>
      <xdr:rowOff>45126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488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36253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580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139700</xdr:rowOff>
    </xdr:from>
    <xdr:to>
      <xdr:col>28</xdr:col>
      <xdr:colOff>114300</xdr:colOff>
      <xdr:row>99</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111777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00000000-0008-0000-06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00000000-0008-0000-06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76540</xdr:rowOff>
    </xdr:from>
    <xdr:to>
      <xdr:col>24</xdr:col>
      <xdr:colOff>62865</xdr:colOff>
      <xdr:row>98</xdr:row>
      <xdr:rowOff>112021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flipV="1">
          <a:off x="4633595" y="15507040"/>
          <a:ext cx="1270" cy="14070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115848</xdr:rowOff>
    </xdr:from>
    <xdr:ext cx="534377" cy="259045"/>
    <xdr:sp macro="" textlink="">
      <xdr:nvSpPr>
        <xdr:cNvPr id="231" name="扶助費最小値テキスト">
          <a:extLst>
            <a:ext uri="{FF2B5EF4-FFF2-40B4-BE49-F238E27FC236}">
              <a16:creationId xmlns:a16="http://schemas.microsoft.com/office/drawing/2014/main" id="{00000000-0008-0000-0600-0000E7000000}"/>
            </a:ext>
          </a:extLst>
        </xdr:cNvPr>
        <xdr:cNvSpPr txBox="1"/>
      </xdr:nvSpPr>
      <xdr:spPr>
        <a:xfrm>
          <a:off x="4686300" y="16917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112021</xdr:rowOff>
    </xdr:from>
    <xdr:to>
      <xdr:col>24</xdr:col>
      <xdr:colOff>152400</xdr:colOff>
      <xdr:row>98</xdr:row>
      <xdr:rowOff>112021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691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23217</xdr:rowOff>
    </xdr:from>
    <xdr:ext cx="599010" cy="259045"/>
    <xdr:sp macro="" textlink="">
      <xdr:nvSpPr>
        <xdr:cNvPr id="233" name="扶助費最大値テキスト">
          <a:extLst>
            <a:ext uri="{FF2B5EF4-FFF2-40B4-BE49-F238E27FC236}">
              <a16:creationId xmlns:a16="http://schemas.microsoft.com/office/drawing/2014/main" id="{00000000-0008-0000-0600-0000E9000000}"/>
            </a:ext>
          </a:extLst>
        </xdr:cNvPr>
        <xdr:cNvSpPr txBox="1"/>
      </xdr:nvSpPr>
      <xdr:spPr>
        <a:xfrm>
          <a:off x="4686300" y="15282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76540</xdr:rowOff>
    </xdr:from>
    <xdr:to>
      <xdr:col>24</xdr:col>
      <xdr:colOff>152400</xdr:colOff>
      <xdr:row>90</xdr:row>
      <xdr:rowOff>76540</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4546600" y="15507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118335</xdr:rowOff>
    </xdr:from>
    <xdr:to>
      <xdr:col>24</xdr:col>
      <xdr:colOff>63500</xdr:colOff>
      <xdr:row>96</xdr:row>
      <xdr:rowOff>127775</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3797300" y="16577535"/>
          <a:ext cx="838200" cy="9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630</xdr:rowOff>
    </xdr:from>
    <xdr:ext cx="534377" cy="259045"/>
    <xdr:sp macro="" textlink="">
      <xdr:nvSpPr>
        <xdr:cNvPr id="236" name="扶助費平均値テキスト">
          <a:extLst>
            <a:ext uri="{FF2B5EF4-FFF2-40B4-BE49-F238E27FC236}">
              <a16:creationId xmlns:a16="http://schemas.microsoft.com/office/drawing/2014/main" id="{00000000-0008-0000-0600-0000EC000000}"/>
            </a:ext>
          </a:extLst>
        </xdr:cNvPr>
        <xdr:cNvSpPr txBox="1"/>
      </xdr:nvSpPr>
      <xdr:spPr>
        <a:xfrm>
          <a:off x="4686300" y="162883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149203</xdr:rowOff>
    </xdr:from>
    <xdr:to>
      <xdr:col>24</xdr:col>
      <xdr:colOff>114300</xdr:colOff>
      <xdr:row>96</xdr:row>
      <xdr:rowOff>79353</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4584700" y="16436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68577</xdr:rowOff>
    </xdr:from>
    <xdr:to>
      <xdr:col>19</xdr:col>
      <xdr:colOff>177800</xdr:colOff>
      <xdr:row>96</xdr:row>
      <xdr:rowOff>118335</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908300" y="16527777"/>
          <a:ext cx="889000" cy="49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134410</xdr:rowOff>
    </xdr:from>
    <xdr:to>
      <xdr:col>20</xdr:col>
      <xdr:colOff>38100</xdr:colOff>
      <xdr:row>96</xdr:row>
      <xdr:rowOff>64560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3746500" y="1642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81087</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3530111" y="16197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68577</xdr:rowOff>
    </xdr:from>
    <xdr:to>
      <xdr:col>15</xdr:col>
      <xdr:colOff>50800</xdr:colOff>
      <xdr:row>96</xdr:row>
      <xdr:rowOff>137547</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019300" y="16527777"/>
          <a:ext cx="889000" cy="68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125161</xdr:rowOff>
    </xdr:from>
    <xdr:to>
      <xdr:col>15</xdr:col>
      <xdr:colOff>101600</xdr:colOff>
      <xdr:row>96</xdr:row>
      <xdr:rowOff>55311</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2857500" y="1641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71838</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641111" y="1618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78006</xdr:rowOff>
    </xdr:from>
    <xdr:to>
      <xdr:col>10</xdr:col>
      <xdr:colOff>114300</xdr:colOff>
      <xdr:row>96</xdr:row>
      <xdr:rowOff>137547</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a:off x="1130300" y="16537206"/>
          <a:ext cx="889000" cy="5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35331</xdr:rowOff>
    </xdr:from>
    <xdr:to>
      <xdr:col>10</xdr:col>
      <xdr:colOff>165100</xdr:colOff>
      <xdr:row>96</xdr:row>
      <xdr:rowOff>136931</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968500" y="16494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153458</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752111" y="16269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144754</xdr:rowOff>
    </xdr:from>
    <xdr:to>
      <xdr:col>6</xdr:col>
      <xdr:colOff>38100</xdr:colOff>
      <xdr:row>96</xdr:row>
      <xdr:rowOff>74904</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1079500" y="16432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91431</xdr:rowOff>
    </xdr:from>
    <xdr:ext cx="534377"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863111" y="16207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76975</xdr:rowOff>
    </xdr:from>
    <xdr:to>
      <xdr:col>24</xdr:col>
      <xdr:colOff>114300</xdr:colOff>
      <xdr:row>97</xdr:row>
      <xdr:rowOff>7125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4584700" y="1653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55402</xdr:rowOff>
    </xdr:from>
    <xdr:ext cx="534377" cy="259045"/>
    <xdr:sp macro="" textlink="">
      <xdr:nvSpPr>
        <xdr:cNvPr id="255" name="扶助費該当値テキスト">
          <a:extLst>
            <a:ext uri="{FF2B5EF4-FFF2-40B4-BE49-F238E27FC236}">
              <a16:creationId xmlns:a16="http://schemas.microsoft.com/office/drawing/2014/main" id="{00000000-0008-0000-0600-0000FF000000}"/>
            </a:ext>
          </a:extLst>
        </xdr:cNvPr>
        <xdr:cNvSpPr txBox="1"/>
      </xdr:nvSpPr>
      <xdr:spPr>
        <a:xfrm>
          <a:off x="4686300" y="1651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67535</xdr:rowOff>
    </xdr:from>
    <xdr:to>
      <xdr:col>20</xdr:col>
      <xdr:colOff>38100</xdr:colOff>
      <xdr:row>96</xdr:row>
      <xdr:rowOff>169135</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3746500" y="1652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160262</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3530111" y="16619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17777</xdr:rowOff>
    </xdr:from>
    <xdr:to>
      <xdr:col>15</xdr:col>
      <xdr:colOff>101600</xdr:colOff>
      <xdr:row>96</xdr:row>
      <xdr:rowOff>119377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2857500" y="1647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110504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2641111" y="16569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86747</xdr:rowOff>
    </xdr:from>
    <xdr:to>
      <xdr:col>10</xdr:col>
      <xdr:colOff>165100</xdr:colOff>
      <xdr:row>97</xdr:row>
      <xdr:rowOff>16897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968500" y="16545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8024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1752111" y="16638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27206</xdr:rowOff>
    </xdr:from>
    <xdr:to>
      <xdr:col>6</xdr:col>
      <xdr:colOff>38100</xdr:colOff>
      <xdr:row>96</xdr:row>
      <xdr:rowOff>128806</xdr:rowOff>
    </xdr:to>
    <xdr:sp macro="" textlink="">
      <xdr:nvSpPr>
        <xdr:cNvPr id="262" name="楕円 261">
          <a:extLst>
            <a:ext uri="{FF2B5EF4-FFF2-40B4-BE49-F238E27FC236}">
              <a16:creationId xmlns:a16="http://schemas.microsoft.com/office/drawing/2014/main" id="{00000000-0008-0000-0600-000006010000}"/>
            </a:ext>
          </a:extLst>
        </xdr:cNvPr>
        <xdr:cNvSpPr/>
      </xdr:nvSpPr>
      <xdr:spPr>
        <a:xfrm>
          <a:off x="1079500" y="1648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119933</xdr:rowOff>
    </xdr:from>
    <xdr:ext cx="534377" cy="259045"/>
    <xdr:sp macro="" textlink="">
      <xdr:nvSpPr>
        <xdr:cNvPr id="263" name="テキスト ボックス 262">
          <a:extLst>
            <a:ext uri="{FF2B5EF4-FFF2-40B4-BE49-F238E27FC236}">
              <a16:creationId xmlns:a16="http://schemas.microsoft.com/office/drawing/2014/main" id="{00000000-0008-0000-0600-000007010000}"/>
            </a:ext>
          </a:extLst>
        </xdr:cNvPr>
        <xdr:cNvSpPr txBox="1"/>
      </xdr:nvSpPr>
      <xdr:spPr>
        <a:xfrm>
          <a:off x="863111" y="1657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98923</xdr:rowOff>
    </xdr:from>
    <xdr:to>
      <xdr:col>54</xdr:col>
      <xdr:colOff>189865</xdr:colOff>
      <xdr:row>38</xdr:row>
      <xdr:rowOff>137099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413873"/>
          <a:ext cx="1270" cy="1238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140926</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137099</xdr:rowOff>
    </xdr:from>
    <xdr:to>
      <xdr:col>55</xdr:col>
      <xdr:colOff>88900</xdr:colOff>
      <xdr:row>38</xdr:row>
      <xdr:rowOff>137099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5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45600</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518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691,405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98923</xdr:rowOff>
    </xdr:from>
    <xdr:to>
      <xdr:col>55</xdr:col>
      <xdr:colOff>88900</xdr:colOff>
      <xdr:row>31</xdr:row>
      <xdr:rowOff>98923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413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6333</xdr:rowOff>
    </xdr:from>
    <xdr:to>
      <xdr:col>55</xdr:col>
      <xdr:colOff>0</xdr:colOff>
      <xdr:row>36</xdr:row>
      <xdr:rowOff>77946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9639300" y="6178533"/>
          <a:ext cx="838200" cy="7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126582</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2987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148155</xdr:rowOff>
    </xdr:from>
    <xdr:to>
      <xdr:col>55</xdr:col>
      <xdr:colOff>50800</xdr:colOff>
      <xdr:row>37</xdr:row>
      <xdr:rowOff>78305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77946</xdr:rowOff>
    </xdr:from>
    <xdr:to>
      <xdr:col>50</xdr:col>
      <xdr:colOff>114300</xdr:colOff>
      <xdr:row>36</xdr:row>
      <xdr:rowOff>95224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8750300" y="6250146"/>
          <a:ext cx="889000" cy="17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134586</xdr:rowOff>
    </xdr:from>
    <xdr:to>
      <xdr:col>50</xdr:col>
      <xdr:colOff>165100</xdr:colOff>
      <xdr:row>37</xdr:row>
      <xdr:rowOff>64736</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306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55863</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399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70752</xdr:rowOff>
    </xdr:from>
    <xdr:to>
      <xdr:col>45</xdr:col>
      <xdr:colOff>177800</xdr:colOff>
      <xdr:row>36</xdr:row>
      <xdr:rowOff>95224</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242952"/>
          <a:ext cx="889000" cy="2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162862</xdr:rowOff>
    </xdr:from>
    <xdr:to>
      <xdr:col>46</xdr:col>
      <xdr:colOff>38100</xdr:colOff>
      <xdr:row>37</xdr:row>
      <xdr:rowOff>93012</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335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84139</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427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70752</xdr:rowOff>
    </xdr:from>
    <xdr:to>
      <xdr:col>41</xdr:col>
      <xdr:colOff>50800</xdr:colOff>
      <xdr:row>36</xdr:row>
      <xdr:rowOff>81062</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242952"/>
          <a:ext cx="889000" cy="10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91331</xdr:rowOff>
    </xdr:from>
    <xdr:to>
      <xdr:col>41</xdr:col>
      <xdr:colOff>101600</xdr:colOff>
      <xdr:row>38</xdr:row>
      <xdr:rowOff>21481</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6434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12608</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6527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96352</xdr:rowOff>
    </xdr:from>
    <xdr:to>
      <xdr:col>36</xdr:col>
      <xdr:colOff>165100</xdr:colOff>
      <xdr:row>38</xdr:row>
      <xdr:rowOff>26502</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440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17629</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532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126983</xdr:rowOff>
    </xdr:from>
    <xdr:to>
      <xdr:col>55</xdr:col>
      <xdr:colOff>50800</xdr:colOff>
      <xdr:row>36</xdr:row>
      <xdr:rowOff>57133</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127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149860</xdr:rowOff>
    </xdr:from>
    <xdr:ext cx="599010"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597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27146</xdr:rowOff>
    </xdr:from>
    <xdr:to>
      <xdr:col>50</xdr:col>
      <xdr:colOff>165100</xdr:colOff>
      <xdr:row>36</xdr:row>
      <xdr:rowOff>128746</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199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145273</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39795" y="5974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44424</xdr:rowOff>
    </xdr:from>
    <xdr:to>
      <xdr:col>46</xdr:col>
      <xdr:colOff>38100</xdr:colOff>
      <xdr:row>36</xdr:row>
      <xdr:rowOff>146024</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216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162551</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50795" y="59918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19952</xdr:rowOff>
    </xdr:from>
    <xdr:to>
      <xdr:col>41</xdr:col>
      <xdr:colOff>101600</xdr:colOff>
      <xdr:row>36</xdr:row>
      <xdr:rowOff>121552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19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34</xdr:row>
      <xdr:rowOff>138079</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5967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30262</xdr:rowOff>
    </xdr:from>
    <xdr:to>
      <xdr:col>36</xdr:col>
      <xdr:colOff>165100</xdr:colOff>
      <xdr:row>36</xdr:row>
      <xdr:rowOff>131862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202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148389</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2795" y="5977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74945</xdr:rowOff>
    </xdr:from>
    <xdr:to>
      <xdr:col>54</xdr:col>
      <xdr:colOff>189865</xdr:colOff>
      <xdr:row>58</xdr:row>
      <xdr:rowOff>123073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18895"/>
          <a:ext cx="1270" cy="1248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126900</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7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123073</xdr:rowOff>
    </xdr:from>
    <xdr:to>
      <xdr:col>55</xdr:col>
      <xdr:colOff>88900</xdr:colOff>
      <xdr:row>58</xdr:row>
      <xdr:rowOff>123073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67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21622</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941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74945</xdr:rowOff>
    </xdr:from>
    <xdr:to>
      <xdr:col>55</xdr:col>
      <xdr:colOff>88900</xdr:colOff>
      <xdr:row>51</xdr:row>
      <xdr:rowOff>74945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18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43895</xdr:rowOff>
    </xdr:from>
    <xdr:to>
      <xdr:col>55</xdr:col>
      <xdr:colOff>0</xdr:colOff>
      <xdr:row>58</xdr:row>
      <xdr:rowOff>89891</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987995"/>
          <a:ext cx="838200" cy="45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159060</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7602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136183</xdr:rowOff>
    </xdr:from>
    <xdr:to>
      <xdr:col>55</xdr:col>
      <xdr:colOff>50800</xdr:colOff>
      <xdr:row>58</xdr:row>
      <xdr:rowOff>66333</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908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89891</xdr:rowOff>
    </xdr:from>
    <xdr:to>
      <xdr:col>50</xdr:col>
      <xdr:colOff>114300</xdr:colOff>
      <xdr:row>58</xdr:row>
      <xdr:rowOff>103267</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8750300" y="10033991"/>
          <a:ext cx="889000" cy="13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127226</xdr:rowOff>
    </xdr:from>
    <xdr:to>
      <xdr:col>50</xdr:col>
      <xdr:colOff>165100</xdr:colOff>
      <xdr:row>58</xdr:row>
      <xdr:rowOff>57376</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899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73903</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675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50841</xdr:rowOff>
    </xdr:from>
    <xdr:to>
      <xdr:col>45</xdr:col>
      <xdr:colOff>177800</xdr:colOff>
      <xdr:row>58</xdr:row>
      <xdr:rowOff>103267</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7861300" y="9823491"/>
          <a:ext cx="889000" cy="22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126873</xdr:rowOff>
    </xdr:from>
    <xdr:to>
      <xdr:col>46</xdr:col>
      <xdr:colOff>38100</xdr:colOff>
      <xdr:row>58</xdr:row>
      <xdr:rowOff>57023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899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73550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674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50841</xdr:rowOff>
    </xdr:from>
    <xdr:to>
      <xdr:col>41</xdr:col>
      <xdr:colOff>50800</xdr:colOff>
      <xdr:row>58</xdr:row>
      <xdr:rowOff>507</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flipV="1">
          <a:off x="6972300" y="9823491"/>
          <a:ext cx="889000" cy="121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148318</xdr:rowOff>
    </xdr:from>
    <xdr:to>
      <xdr:col>41</xdr:col>
      <xdr:colOff>101600</xdr:colOff>
      <xdr:row>58</xdr:row>
      <xdr:rowOff>78468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9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69595</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10013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135586</xdr:rowOff>
    </xdr:from>
    <xdr:to>
      <xdr:col>36</xdr:col>
      <xdr:colOff>165100</xdr:colOff>
      <xdr:row>58</xdr:row>
      <xdr:rowOff>65736</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908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56863</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0009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164545</xdr:rowOff>
    </xdr:from>
    <xdr:to>
      <xdr:col>55</xdr:col>
      <xdr:colOff>50800</xdr:colOff>
      <xdr:row>58</xdr:row>
      <xdr:rowOff>94695</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937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114610</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887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39091</xdr:rowOff>
    </xdr:from>
    <xdr:to>
      <xdr:col>50</xdr:col>
      <xdr:colOff>165100</xdr:colOff>
      <xdr:row>58</xdr:row>
      <xdr:rowOff>140691</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83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131818</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10075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52467</xdr:rowOff>
    </xdr:from>
    <xdr:to>
      <xdr:col>46</xdr:col>
      <xdr:colOff>38100</xdr:colOff>
      <xdr:row>58</xdr:row>
      <xdr:rowOff>154067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996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145194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1008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41</xdr:rowOff>
    </xdr:from>
    <xdr:to>
      <xdr:col>41</xdr:col>
      <xdr:colOff>101600</xdr:colOff>
      <xdr:row>57</xdr:row>
      <xdr:rowOff>101641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977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118168</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9547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121157</xdr:rowOff>
    </xdr:from>
    <xdr:to>
      <xdr:col>36</xdr:col>
      <xdr:colOff>165100</xdr:colOff>
      <xdr:row>58</xdr:row>
      <xdr:rowOff>51307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93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67834</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669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56104</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229054"/>
          <a:ext cx="1270" cy="13599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2781</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200428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56104</xdr:rowOff>
    </xdr:from>
    <xdr:to>
      <xdr:col>55</xdr:col>
      <xdr:colOff>88900</xdr:colOff>
      <xdr:row>71</xdr:row>
      <xdr:rowOff>56104</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22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19673</xdr:rowOff>
    </xdr:from>
    <xdr:to>
      <xdr:col>55</xdr:col>
      <xdr:colOff>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564223"/>
          <a:ext cx="838200" cy="24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99516</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01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76639</xdr:rowOff>
    </xdr:from>
    <xdr:to>
      <xdr:col>55</xdr:col>
      <xdr:colOff>50800</xdr:colOff>
      <xdr:row>79</xdr:row>
      <xdr:rowOff>6789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449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42656</xdr:rowOff>
    </xdr:from>
    <xdr:to>
      <xdr:col>50</xdr:col>
      <xdr:colOff>114300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87206"/>
          <a:ext cx="889000" cy="1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65376</xdr:rowOff>
    </xdr:from>
    <xdr:to>
      <xdr:col>50</xdr:col>
      <xdr:colOff>165100</xdr:colOff>
      <xdr:row>78</xdr:row>
      <xdr:rowOff>166976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38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12053</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13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53993</xdr:rowOff>
    </xdr:from>
    <xdr:to>
      <xdr:col>45</xdr:col>
      <xdr:colOff>177800</xdr:colOff>
      <xdr:row>79</xdr:row>
      <xdr:rowOff>42656</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2912743"/>
          <a:ext cx="889000" cy="67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44543</xdr:rowOff>
    </xdr:from>
    <xdr:to>
      <xdr:col>46</xdr:col>
      <xdr:colOff>38100</xdr:colOff>
      <xdr:row>78</xdr:row>
      <xdr:rowOff>146143</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162670</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19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53993</xdr:rowOff>
    </xdr:from>
    <xdr:to>
      <xdr:col>41</xdr:col>
      <xdr:colOff>50800</xdr:colOff>
      <xdr:row>77</xdr:row>
      <xdr:rowOff>144467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6972300" y="12912743"/>
          <a:ext cx="889000" cy="433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33424</xdr:rowOff>
    </xdr:from>
    <xdr:to>
      <xdr:col>41</xdr:col>
      <xdr:colOff>101600</xdr:colOff>
      <xdr:row>78</xdr:row>
      <xdr:rowOff>135024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40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126151</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499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15491</xdr:rowOff>
    </xdr:from>
    <xdr:to>
      <xdr:col>36</xdr:col>
      <xdr:colOff>165100</xdr:colOff>
      <xdr:row>78</xdr:row>
      <xdr:rowOff>117091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108218</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1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140323</xdr:rowOff>
    </xdr:from>
    <xdr:to>
      <xdr:col>55</xdr:col>
      <xdr:colOff>50800</xdr:colOff>
      <xdr:row>79</xdr:row>
      <xdr:rowOff>70473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1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55250</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2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165100</xdr:rowOff>
    </xdr:from>
    <xdr:to>
      <xdr:col>50</xdr:col>
      <xdr:colOff>165100</xdr:colOff>
      <xdr:row>79</xdr:row>
      <xdr:rowOff>95250</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79</xdr:row>
      <xdr:rowOff>86377</xdr:rowOff>
    </xdr:from>
    <xdr:ext cx="249299"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514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163306</xdr:rowOff>
    </xdr:from>
    <xdr:to>
      <xdr:col>46</xdr:col>
      <xdr:colOff>38100</xdr:colOff>
      <xdr:row>79</xdr:row>
      <xdr:rowOff>93456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3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84583</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629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3193</xdr:rowOff>
    </xdr:from>
    <xdr:to>
      <xdr:col>41</xdr:col>
      <xdr:colOff>101600</xdr:colOff>
      <xdr:row>75</xdr:row>
      <xdr:rowOff>104793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286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73</xdr:row>
      <xdr:rowOff>121320</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2637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93667</xdr:rowOff>
    </xdr:from>
    <xdr:to>
      <xdr:col>36</xdr:col>
      <xdr:colOff>165100</xdr:colOff>
      <xdr:row>78</xdr:row>
      <xdr:rowOff>23817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95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40344</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3070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100878</xdr:rowOff>
    </xdr:from>
    <xdr:to>
      <xdr:col>54</xdr:col>
      <xdr:colOff>189865</xdr:colOff>
      <xdr:row>98</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874278"/>
          <a:ext cx="1270" cy="1067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47555</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64950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2,334,913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100878</xdr:rowOff>
    </xdr:from>
    <xdr:to>
      <xdr:col>55</xdr:col>
      <xdr:colOff>88900</xdr:colOff>
      <xdr:row>92</xdr:row>
      <xdr:rowOff>100878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874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96910</xdr:rowOff>
    </xdr:from>
    <xdr:to>
      <xdr:col>55</xdr:col>
      <xdr:colOff>0</xdr:colOff>
      <xdr:row>98</xdr:row>
      <xdr:rowOff>101423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9639300" y="16899010"/>
          <a:ext cx="838200" cy="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48130</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787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25253</xdr:rowOff>
    </xdr:from>
    <xdr:to>
      <xdr:col>55</xdr:col>
      <xdr:colOff>50800</xdr:colOff>
      <xdr:row>98</xdr:row>
      <xdr:rowOff>126853</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27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96910</xdr:rowOff>
    </xdr:from>
    <xdr:to>
      <xdr:col>50</xdr:col>
      <xdr:colOff>114300</xdr:colOff>
      <xdr:row>98</xdr:row>
      <xdr:rowOff>122388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899010"/>
          <a:ext cx="889000" cy="25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17259</xdr:rowOff>
    </xdr:from>
    <xdr:to>
      <xdr:col>50</xdr:col>
      <xdr:colOff>165100</xdr:colOff>
      <xdr:row>98</xdr:row>
      <xdr:rowOff>118859</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9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135386</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59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122388</xdr:rowOff>
    </xdr:from>
    <xdr:to>
      <xdr:col>45</xdr:col>
      <xdr:colOff>177800</xdr:colOff>
      <xdr:row>98</xdr:row>
      <xdr:rowOff>128160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924488"/>
          <a:ext cx="889000" cy="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21895</xdr:rowOff>
    </xdr:from>
    <xdr:to>
      <xdr:col>46</xdr:col>
      <xdr:colOff>38100</xdr:colOff>
      <xdr:row>98</xdr:row>
      <xdr:rowOff>123495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23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140022</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599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91275</xdr:rowOff>
    </xdr:from>
    <xdr:to>
      <xdr:col>41</xdr:col>
      <xdr:colOff>50800</xdr:colOff>
      <xdr:row>98</xdr:row>
      <xdr:rowOff>128160</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893375"/>
          <a:ext cx="889000" cy="36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41363</xdr:rowOff>
    </xdr:from>
    <xdr:to>
      <xdr:col>41</xdr:col>
      <xdr:colOff>101600</xdr:colOff>
      <xdr:row>98</xdr:row>
      <xdr:rowOff>142963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4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159490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618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29409</xdr:rowOff>
    </xdr:from>
    <xdr:to>
      <xdr:col>36</xdr:col>
      <xdr:colOff>165100</xdr:colOff>
      <xdr:row>98</xdr:row>
      <xdr:rowOff>131009</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3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147536</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606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50623</xdr:rowOff>
    </xdr:from>
    <xdr:to>
      <xdr:col>55</xdr:col>
      <xdr:colOff>50800</xdr:colOff>
      <xdr:row>98</xdr:row>
      <xdr:rowOff>152223</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5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3680</xdr:rowOff>
    </xdr:from>
    <xdr:ext cx="534377"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805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46110</xdr:rowOff>
    </xdr:from>
    <xdr:to>
      <xdr:col>50</xdr:col>
      <xdr:colOff>165100</xdr:colOff>
      <xdr:row>98</xdr:row>
      <xdr:rowOff>147710</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48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138837</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4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71588</xdr:rowOff>
    </xdr:from>
    <xdr:to>
      <xdr:col>46</xdr:col>
      <xdr:colOff>38100</xdr:colOff>
      <xdr:row>99</xdr:row>
      <xdr:rowOff>1738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7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164315</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6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77360</xdr:rowOff>
    </xdr:from>
    <xdr:to>
      <xdr:col>41</xdr:col>
      <xdr:colOff>101600</xdr:colOff>
      <xdr:row>99</xdr:row>
      <xdr:rowOff>7510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79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170087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7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40475</xdr:rowOff>
    </xdr:from>
    <xdr:to>
      <xdr:col>36</xdr:col>
      <xdr:colOff>165100</xdr:colOff>
      <xdr:row>98</xdr:row>
      <xdr:rowOff>142075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4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133202</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935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98434</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413384"/>
          <a:ext cx="1269" cy="131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45111</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188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98434</xdr:rowOff>
    </xdr:from>
    <xdr:to>
      <xdr:col>86</xdr:col>
      <xdr:colOff>25400</xdr:colOff>
      <xdr:row>31</xdr:row>
      <xdr:rowOff>98434</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413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40377</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726927"/>
          <a:ext cx="838200" cy="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114882</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58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92005</xdr:rowOff>
    </xdr:from>
    <xdr:to>
      <xdr:col>85</xdr:col>
      <xdr:colOff>177800</xdr:colOff>
      <xdr:row>39</xdr:row>
      <xdr:rowOff>22155</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07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35957</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722507"/>
          <a:ext cx="889000" cy="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100532</xdr:rowOff>
    </xdr:from>
    <xdr:to>
      <xdr:col>81</xdr:col>
      <xdr:colOff>101600</xdr:colOff>
      <xdr:row>39</xdr:row>
      <xdr:rowOff>30682</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15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47209</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90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35957</xdr:rowOff>
    </xdr:from>
    <xdr:to>
      <xdr:col>76</xdr:col>
      <xdr:colOff>114300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6722507"/>
          <a:ext cx="889000" cy="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94204</xdr:rowOff>
    </xdr:from>
    <xdr:to>
      <xdr:col>76</xdr:col>
      <xdr:colOff>165100</xdr:colOff>
      <xdr:row>39</xdr:row>
      <xdr:rowOff>24354</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40881</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84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119022</xdr:rowOff>
    </xdr:from>
    <xdr:to>
      <xdr:col>72</xdr:col>
      <xdr:colOff>38100</xdr:colOff>
      <xdr:row>39</xdr:row>
      <xdr:rowOff>49172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63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65699</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40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110811</xdr:rowOff>
    </xdr:from>
    <xdr:to>
      <xdr:col>67</xdr:col>
      <xdr:colOff>101600</xdr:colOff>
      <xdr:row>39</xdr:row>
      <xdr:rowOff>40961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62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57488</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401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161027</xdr:rowOff>
    </xdr:from>
    <xdr:to>
      <xdr:col>85</xdr:col>
      <xdr:colOff>177800</xdr:colOff>
      <xdr:row>39</xdr:row>
      <xdr:rowOff>91177</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76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75954</xdr:rowOff>
    </xdr:from>
    <xdr:ext cx="469744"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1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156607</xdr:rowOff>
    </xdr:from>
    <xdr:to>
      <xdr:col>76</xdr:col>
      <xdr:colOff>165100</xdr:colOff>
      <xdr:row>39</xdr:row>
      <xdr:rowOff>86757</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7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77884</xdr:rowOff>
    </xdr:from>
    <xdr:ext cx="469744"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357428" y="6764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55</xdr:row>
      <xdr:rowOff>54627</xdr:rowOff>
    </xdr:from>
    <xdr:ext cx="46717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1978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111777</xdr:rowOff>
    </xdr:from>
    <xdr:ext cx="467179"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1978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168927</xdr:rowOff>
    </xdr:from>
    <xdr:ext cx="46717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1978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27686</xdr:rowOff>
    </xdr:from>
    <xdr:to>
      <xdr:col>85</xdr:col>
      <xdr:colOff>126364</xdr:colOff>
      <xdr:row>58</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flipV="1">
          <a:off x="16317595" y="8771636"/>
          <a:ext cx="1269"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22877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6370300" y="10138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145813</xdr:rowOff>
    </xdr:from>
    <xdr:ext cx="469744"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6370300" y="8546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27686</xdr:rowOff>
    </xdr:from>
    <xdr:to>
      <xdr:col>86</xdr:col>
      <xdr:colOff>25400</xdr:colOff>
      <xdr:row>51</xdr:row>
      <xdr:rowOff>27686</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8771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111777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6370300" y="9884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84100</xdr:rowOff>
    </xdr:from>
    <xdr:to>
      <xdr:col>81</xdr:col>
      <xdr:colOff>101600</xdr:colOff>
      <xdr:row>59</xdr:row>
      <xdr:rowOff>14250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5430500" y="100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57</xdr:row>
      <xdr:rowOff>30777</xdr:rowOff>
    </xdr:from>
    <xdr:ext cx="313932"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24333" y="98034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67183</xdr:rowOff>
    </xdr:from>
    <xdr:to>
      <xdr:col>76</xdr:col>
      <xdr:colOff>165100</xdr:colOff>
      <xdr:row>58</xdr:row>
      <xdr:rowOff>168783</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4541500" y="10011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13860</xdr:rowOff>
    </xdr:from>
    <xdr:ext cx="313932"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35333" y="97865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276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67327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637030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68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00000000-0008-0000-0600-00006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13402</xdr:rowOff>
    </xdr:from>
    <xdr:to>
      <xdr:col>85</xdr:col>
      <xdr:colOff>126364</xdr:colOff>
      <xdr:row>79</xdr:row>
      <xdr:rowOff>43918</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6317595" y="12186352"/>
          <a:ext cx="1269" cy="140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47745</xdr:rowOff>
    </xdr:from>
    <xdr:ext cx="378565" cy="259045"/>
    <xdr:sp macro="" textlink="">
      <xdr:nvSpPr>
        <xdr:cNvPr id="624" name="公債費最小値テキスト">
          <a:extLst>
            <a:ext uri="{FF2B5EF4-FFF2-40B4-BE49-F238E27FC236}">
              <a16:creationId xmlns:a16="http://schemas.microsoft.com/office/drawing/2014/main" id="{00000000-0008-0000-0600-000070020000}"/>
            </a:ext>
          </a:extLst>
        </xdr:cNvPr>
        <xdr:cNvSpPr txBox="1"/>
      </xdr:nvSpPr>
      <xdr:spPr>
        <a:xfrm>
          <a:off x="16370300" y="13592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43918</xdr:rowOff>
    </xdr:from>
    <xdr:to>
      <xdr:col>86</xdr:col>
      <xdr:colOff>25400</xdr:colOff>
      <xdr:row>79</xdr:row>
      <xdr:rowOff>43918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3588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131529</xdr:rowOff>
    </xdr:from>
    <xdr:ext cx="599010" cy="259045"/>
    <xdr:sp macro="" textlink="">
      <xdr:nvSpPr>
        <xdr:cNvPr id="626" name="公債費最大値テキスト">
          <a:extLst>
            <a:ext uri="{FF2B5EF4-FFF2-40B4-BE49-F238E27FC236}">
              <a16:creationId xmlns:a16="http://schemas.microsoft.com/office/drawing/2014/main" id="{00000000-0008-0000-0600-000072020000}"/>
            </a:ext>
          </a:extLst>
        </xdr:cNvPr>
        <xdr:cNvSpPr txBox="1"/>
      </xdr:nvSpPr>
      <xdr:spPr>
        <a:xfrm>
          <a:off x="16370300" y="11961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736,298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13402</xdr:rowOff>
    </xdr:from>
    <xdr:to>
      <xdr:col>86</xdr:col>
      <xdr:colOff>25400</xdr:colOff>
      <xdr:row>71</xdr:row>
      <xdr:rowOff>13402</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21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79426</xdr:rowOff>
    </xdr:from>
    <xdr:to>
      <xdr:col>85</xdr:col>
      <xdr:colOff>127000</xdr:colOff>
      <xdr:row>77</xdr:row>
      <xdr:rowOff>85387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5481300" y="13281076"/>
          <a:ext cx="838200" cy="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41277</xdr:rowOff>
    </xdr:from>
    <xdr:ext cx="599010" cy="259045"/>
    <xdr:sp macro="" textlink="">
      <xdr:nvSpPr>
        <xdr:cNvPr id="629" name="公債費平均値テキスト">
          <a:extLst>
            <a:ext uri="{FF2B5EF4-FFF2-40B4-BE49-F238E27FC236}">
              <a16:creationId xmlns:a16="http://schemas.microsoft.com/office/drawing/2014/main" id="{00000000-0008-0000-0600-000075020000}"/>
            </a:ext>
          </a:extLst>
        </xdr:cNvPr>
        <xdr:cNvSpPr txBox="1"/>
      </xdr:nvSpPr>
      <xdr:spPr>
        <a:xfrm>
          <a:off x="16370300" y="132429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62850</xdr:rowOff>
    </xdr:from>
    <xdr:to>
      <xdr:col>85</xdr:col>
      <xdr:colOff>177800</xdr:colOff>
      <xdr:row>77</xdr:row>
      <xdr:rowOff>164450</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62687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74400</xdr:rowOff>
    </xdr:from>
    <xdr:to>
      <xdr:col>81</xdr:col>
      <xdr:colOff>50800</xdr:colOff>
      <xdr:row>77</xdr:row>
      <xdr:rowOff>85387</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4592300" y="13276050"/>
          <a:ext cx="889000" cy="10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53739</xdr:rowOff>
    </xdr:from>
    <xdr:to>
      <xdr:col>81</xdr:col>
      <xdr:colOff>101600</xdr:colOff>
      <xdr:row>77</xdr:row>
      <xdr:rowOff>155339</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5430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146466</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181795" y="13348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65484</xdr:rowOff>
    </xdr:from>
    <xdr:to>
      <xdr:col>76</xdr:col>
      <xdr:colOff>114300</xdr:colOff>
      <xdr:row>77</xdr:row>
      <xdr:rowOff>74400</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3703300" y="13267134"/>
          <a:ext cx="8890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58052</xdr:rowOff>
    </xdr:from>
    <xdr:to>
      <xdr:col>76</xdr:col>
      <xdr:colOff>165100</xdr:colOff>
      <xdr:row>77</xdr:row>
      <xdr:rowOff>159652</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4541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150779</xdr:rowOff>
    </xdr:from>
    <xdr:ext cx="59901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292795" y="13352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46172</xdr:rowOff>
    </xdr:from>
    <xdr:to>
      <xdr:col>71</xdr:col>
      <xdr:colOff>177800</xdr:colOff>
      <xdr:row>77</xdr:row>
      <xdr:rowOff>65484</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2814300" y="13247822"/>
          <a:ext cx="889000" cy="19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122913</xdr:rowOff>
    </xdr:from>
    <xdr:to>
      <xdr:col>72</xdr:col>
      <xdr:colOff>38100</xdr:colOff>
      <xdr:row>78</xdr:row>
      <xdr:rowOff>53063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3652500" y="1332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44190</xdr:rowOff>
    </xdr:from>
    <xdr:ext cx="59901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403795" y="1341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115258</xdr:rowOff>
    </xdr:from>
    <xdr:to>
      <xdr:col>67</xdr:col>
      <xdr:colOff>101600</xdr:colOff>
      <xdr:row>78</xdr:row>
      <xdr:rowOff>45408</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763500" y="13316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36535</xdr:rowOff>
    </xdr:from>
    <xdr:ext cx="59901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514795" y="13409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28626</xdr:rowOff>
    </xdr:from>
    <xdr:to>
      <xdr:col>85</xdr:col>
      <xdr:colOff>177800</xdr:colOff>
      <xdr:row>77</xdr:row>
      <xdr:rowOff>130226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6268700" y="1323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51503</xdr:rowOff>
    </xdr:from>
    <xdr:ext cx="599010" cy="259045"/>
    <xdr:sp macro="" textlink="">
      <xdr:nvSpPr>
        <xdr:cNvPr id="648" name="公債費該当値テキスト">
          <a:extLst>
            <a:ext uri="{FF2B5EF4-FFF2-40B4-BE49-F238E27FC236}">
              <a16:creationId xmlns:a16="http://schemas.microsoft.com/office/drawing/2014/main" id="{00000000-0008-0000-0600-000088020000}"/>
            </a:ext>
          </a:extLst>
        </xdr:cNvPr>
        <xdr:cNvSpPr txBox="1"/>
      </xdr:nvSpPr>
      <xdr:spPr>
        <a:xfrm>
          <a:off x="16370300" y="13081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34587</xdr:rowOff>
    </xdr:from>
    <xdr:to>
      <xdr:col>81</xdr:col>
      <xdr:colOff>101600</xdr:colOff>
      <xdr:row>77</xdr:row>
      <xdr:rowOff>136187</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5430500" y="13236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152714</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181795" y="13011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23600</xdr:rowOff>
    </xdr:from>
    <xdr:to>
      <xdr:col>76</xdr:col>
      <xdr:colOff>165100</xdr:colOff>
      <xdr:row>77</xdr:row>
      <xdr:rowOff>125200</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4541500" y="1322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141727</xdr:rowOff>
    </xdr:from>
    <xdr:ext cx="59901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4292795" y="13000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14684</xdr:rowOff>
    </xdr:from>
    <xdr:to>
      <xdr:col>72</xdr:col>
      <xdr:colOff>38100</xdr:colOff>
      <xdr:row>77</xdr:row>
      <xdr:rowOff>116284</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3652500" y="1321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132811</xdr:rowOff>
    </xdr:from>
    <xdr:ext cx="599010"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3403795" y="12991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166822</xdr:rowOff>
    </xdr:from>
    <xdr:to>
      <xdr:col>67</xdr:col>
      <xdr:colOff>101600</xdr:colOff>
      <xdr:row>77</xdr:row>
      <xdr:rowOff>96972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763500" y="13197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113499</xdr:rowOff>
    </xdr:from>
    <xdr:ext cx="599010"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514795" y="12972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21970</xdr:rowOff>
    </xdr:from>
    <xdr:ext cx="685572"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760428" y="15623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108407</xdr:rowOff>
    </xdr:from>
    <xdr:to>
      <xdr:col>85</xdr:col>
      <xdr:colOff>126364</xdr:colOff>
      <xdr:row>99</xdr:row>
      <xdr:rowOff>98879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538907"/>
          <a:ext cx="1269" cy="15335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102706</xdr:rowOff>
    </xdr:from>
    <xdr:ext cx="249299"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7076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98879</xdr:rowOff>
    </xdr:from>
    <xdr:to>
      <xdr:col>86</xdr:col>
      <xdr:colOff>25400</xdr:colOff>
      <xdr:row>99</xdr:row>
      <xdr:rowOff>98879</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55084</xdr:rowOff>
    </xdr:from>
    <xdr:ext cx="690189"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3141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108407</xdr:rowOff>
    </xdr:from>
    <xdr:to>
      <xdr:col>86</xdr:col>
      <xdr:colOff>25400</xdr:colOff>
      <xdr:row>90</xdr:row>
      <xdr:rowOff>108407</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538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19745</xdr:rowOff>
    </xdr:from>
    <xdr:to>
      <xdr:col>85</xdr:col>
      <xdr:colOff>127000</xdr:colOff>
      <xdr:row>98</xdr:row>
      <xdr:rowOff>101195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821845"/>
          <a:ext cx="838200" cy="8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120169</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922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141742</xdr:rowOff>
    </xdr:from>
    <xdr:to>
      <xdr:col>85</xdr:col>
      <xdr:colOff>177800</xdr:colOff>
      <xdr:row>99</xdr:row>
      <xdr:rowOff>71892</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943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19745</xdr:rowOff>
    </xdr:from>
    <xdr:to>
      <xdr:col>81</xdr:col>
      <xdr:colOff>50800</xdr:colOff>
      <xdr:row>98</xdr:row>
      <xdr:rowOff>92294</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6821845"/>
          <a:ext cx="889000" cy="72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131051</xdr:rowOff>
    </xdr:from>
    <xdr:to>
      <xdr:col>81</xdr:col>
      <xdr:colOff>101600</xdr:colOff>
      <xdr:row>99</xdr:row>
      <xdr:rowOff>61201</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933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52328</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702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92294</xdr:rowOff>
    </xdr:from>
    <xdr:to>
      <xdr:col>76</xdr:col>
      <xdr:colOff>114300</xdr:colOff>
      <xdr:row>98</xdr:row>
      <xdr:rowOff>128581</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894394"/>
          <a:ext cx="889000" cy="3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141887</xdr:rowOff>
    </xdr:from>
    <xdr:to>
      <xdr:col>76</xdr:col>
      <xdr:colOff>165100</xdr:colOff>
      <xdr:row>99</xdr:row>
      <xdr:rowOff>72037</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943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63164</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7036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128581</xdr:rowOff>
    </xdr:from>
    <xdr:to>
      <xdr:col>71</xdr:col>
      <xdr:colOff>177800</xdr:colOff>
      <xdr:row>99</xdr:row>
      <xdr:rowOff>9678</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930681"/>
          <a:ext cx="889000" cy="52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131522</xdr:rowOff>
    </xdr:from>
    <xdr:to>
      <xdr:col>72</xdr:col>
      <xdr:colOff>38100</xdr:colOff>
      <xdr:row>99</xdr:row>
      <xdr:rowOff>61672</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93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52799</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702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141537</xdr:rowOff>
    </xdr:from>
    <xdr:to>
      <xdr:col>67</xdr:col>
      <xdr:colOff>101600</xdr:colOff>
      <xdr:row>99</xdr:row>
      <xdr:rowOff>71687</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94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62814</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7036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50395</xdr:rowOff>
    </xdr:from>
    <xdr:to>
      <xdr:col>85</xdr:col>
      <xdr:colOff>177800</xdr:colOff>
      <xdr:row>98</xdr:row>
      <xdr:rowOff>151995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852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73272</xdr:rowOff>
    </xdr:from>
    <xdr:ext cx="599010"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703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140395</xdr:rowOff>
    </xdr:from>
    <xdr:to>
      <xdr:col>81</xdr:col>
      <xdr:colOff>101600</xdr:colOff>
      <xdr:row>98</xdr:row>
      <xdr:rowOff>70545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77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87072</xdr:rowOff>
    </xdr:from>
    <xdr:ext cx="59901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181795" y="165462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41494</xdr:rowOff>
    </xdr:from>
    <xdr:to>
      <xdr:col>76</xdr:col>
      <xdr:colOff>165100</xdr:colOff>
      <xdr:row>98</xdr:row>
      <xdr:rowOff>143094</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843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159621</xdr:rowOff>
    </xdr:from>
    <xdr:ext cx="599010"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292795" y="16618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77781</xdr:rowOff>
    </xdr:from>
    <xdr:to>
      <xdr:col>72</xdr:col>
      <xdr:colOff>38100</xdr:colOff>
      <xdr:row>99</xdr:row>
      <xdr:rowOff>7931</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87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24458</xdr:rowOff>
    </xdr:from>
    <xdr:ext cx="599010"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03795" y="16655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130328</xdr:rowOff>
    </xdr:from>
    <xdr:to>
      <xdr:col>67</xdr:col>
      <xdr:colOff>101600</xdr:colOff>
      <xdr:row>99</xdr:row>
      <xdr:rowOff>60478</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93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77005</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707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11531</xdr:rowOff>
    </xdr:from>
    <xdr:to>
      <xdr:col>116</xdr:col>
      <xdr:colOff>62864</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155031"/>
          <a:ext cx="1269" cy="1575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74293</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76084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129658</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4930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11531</xdr:rowOff>
    </xdr:from>
    <xdr:to>
      <xdr:col>116</xdr:col>
      <xdr:colOff>152400</xdr:colOff>
      <xdr:row>30</xdr:row>
      <xdr:rowOff>11531</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1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43459</xdr:rowOff>
    </xdr:from>
    <xdr:to>
      <xdr:col>116</xdr:col>
      <xdr:colOff>63500</xdr:colOff>
      <xdr:row>39</xdr:row>
      <xdr:rowOff>43497</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1323300" y="6730009"/>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163193</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506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140316</xdr:rowOff>
    </xdr:from>
    <xdr:to>
      <xdr:col>116</xdr:col>
      <xdr:colOff>114300</xdr:colOff>
      <xdr:row>39</xdr:row>
      <xdr:rowOff>70466</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655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43497</xdr:rowOff>
    </xdr:from>
    <xdr:to>
      <xdr:col>111</xdr:col>
      <xdr:colOff>177800</xdr:colOff>
      <xdr:row>39</xdr:row>
      <xdr:rowOff>43517</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0434300" y="6730047"/>
          <a:ext cx="889000" cy="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147174</xdr:rowOff>
    </xdr:from>
    <xdr:to>
      <xdr:col>112</xdr:col>
      <xdr:colOff>38100</xdr:colOff>
      <xdr:row>39</xdr:row>
      <xdr:rowOff>77324</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66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93851</xdr:rowOff>
    </xdr:from>
    <xdr:ext cx="378565"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4017" y="6437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43459</xdr:rowOff>
    </xdr:from>
    <xdr:to>
      <xdr:col>107</xdr:col>
      <xdr:colOff>50800</xdr:colOff>
      <xdr:row>39</xdr:row>
      <xdr:rowOff>43517</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a:off x="19545300" y="6730009"/>
          <a:ext cx="889000" cy="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132906</xdr:rowOff>
    </xdr:from>
    <xdr:to>
      <xdr:col>107</xdr:col>
      <xdr:colOff>101600</xdr:colOff>
      <xdr:row>39</xdr:row>
      <xdr:rowOff>63056</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64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79582</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42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43459</xdr:rowOff>
    </xdr:from>
    <xdr:to>
      <xdr:col>102</xdr:col>
      <xdr:colOff>114300</xdr:colOff>
      <xdr:row>39</xdr:row>
      <xdr:rowOff>43479</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8656300" y="6730009"/>
          <a:ext cx="889000" cy="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147593</xdr:rowOff>
    </xdr:from>
    <xdr:to>
      <xdr:col>102</xdr:col>
      <xdr:colOff>165100</xdr:colOff>
      <xdr:row>39</xdr:row>
      <xdr:rowOff>77743</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662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94270</xdr:rowOff>
    </xdr:from>
    <xdr:ext cx="378565"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56017" y="64379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160928</xdr:rowOff>
    </xdr:from>
    <xdr:to>
      <xdr:col>98</xdr:col>
      <xdr:colOff>38100</xdr:colOff>
      <xdr:row>39</xdr:row>
      <xdr:rowOff>91078</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676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107605</xdr:rowOff>
    </xdr:from>
    <xdr:ext cx="378565"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7017" y="64512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164109</xdr:rowOff>
    </xdr:from>
    <xdr:to>
      <xdr:col>116</xdr:col>
      <xdr:colOff>114300</xdr:colOff>
      <xdr:row>39</xdr:row>
      <xdr:rowOff>94259</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67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118743</xdr:rowOff>
    </xdr:from>
    <xdr:ext cx="313932"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6338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164147</xdr:rowOff>
    </xdr:from>
    <xdr:to>
      <xdr:col>112</xdr:col>
      <xdr:colOff>38100</xdr:colOff>
      <xdr:row>39</xdr:row>
      <xdr:rowOff>94297</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679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39</xdr:row>
      <xdr:rowOff>85424</xdr:rowOff>
    </xdr:from>
    <xdr:ext cx="313932"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166333" y="6771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164167</xdr:rowOff>
    </xdr:from>
    <xdr:to>
      <xdr:col>107</xdr:col>
      <xdr:colOff>101600</xdr:colOff>
      <xdr:row>39</xdr:row>
      <xdr:rowOff>94317</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67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85444</xdr:rowOff>
    </xdr:from>
    <xdr:ext cx="313932"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277333" y="67719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164109</xdr:rowOff>
    </xdr:from>
    <xdr:to>
      <xdr:col>102</xdr:col>
      <xdr:colOff>165100</xdr:colOff>
      <xdr:row>39</xdr:row>
      <xdr:rowOff>94259</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67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85386</xdr:rowOff>
    </xdr:from>
    <xdr:ext cx="313932"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88333" y="67719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164129</xdr:rowOff>
    </xdr:from>
    <xdr:to>
      <xdr:col>98</xdr:col>
      <xdr:colOff>38100</xdr:colOff>
      <xdr:row>39</xdr:row>
      <xdr:rowOff>94279</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679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85406</xdr:rowOff>
    </xdr:from>
    <xdr:ext cx="313932"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499333" y="67719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124764</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525814"/>
          <a:ext cx="1269" cy="1634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71441</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30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124764</xdr:rowOff>
    </xdr:from>
    <xdr:to>
      <xdr:col>116</xdr:col>
      <xdr:colOff>152400</xdr:colOff>
      <xdr:row>49</xdr:row>
      <xdr:rowOff>124764</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525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116878</xdr:rowOff>
    </xdr:from>
    <xdr:to>
      <xdr:col>116</xdr:col>
      <xdr:colOff>63500</xdr:colOff>
      <xdr:row>57</xdr:row>
      <xdr:rowOff>127851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1323300" y="9889528"/>
          <a:ext cx="838200" cy="10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167777</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940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17900</xdr:rowOff>
    </xdr:from>
    <xdr:to>
      <xdr:col>116</xdr:col>
      <xdr:colOff>114300</xdr:colOff>
      <xdr:row>58</xdr:row>
      <xdr:rowOff>119500</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112516</xdr:rowOff>
    </xdr:from>
    <xdr:to>
      <xdr:col>111</xdr:col>
      <xdr:colOff>177800</xdr:colOff>
      <xdr:row>57</xdr:row>
      <xdr:rowOff>116878</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a:off x="20434300" y="9885166"/>
          <a:ext cx="889000" cy="4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3632</xdr:rowOff>
    </xdr:from>
    <xdr:to>
      <xdr:col>112</xdr:col>
      <xdr:colOff>38100</xdr:colOff>
      <xdr:row>58</xdr:row>
      <xdr:rowOff>105232</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96359</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10040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8712</xdr:rowOff>
    </xdr:from>
    <xdr:to>
      <xdr:col>107</xdr:col>
      <xdr:colOff>50800</xdr:colOff>
      <xdr:row>57</xdr:row>
      <xdr:rowOff>112516</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9609912"/>
          <a:ext cx="889000" cy="275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2718</xdr:rowOff>
    </xdr:from>
    <xdr:to>
      <xdr:col>107</xdr:col>
      <xdr:colOff>101600</xdr:colOff>
      <xdr:row>58</xdr:row>
      <xdr:rowOff>104318</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4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95445</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10039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23361</xdr:rowOff>
    </xdr:from>
    <xdr:to>
      <xdr:col>102</xdr:col>
      <xdr:colOff>114300</xdr:colOff>
      <xdr:row>56</xdr:row>
      <xdr:rowOff>8712</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9453111"/>
          <a:ext cx="889000" cy="15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11119</xdr:rowOff>
    </xdr:from>
    <xdr:to>
      <xdr:col>102</xdr:col>
      <xdr:colOff>165100</xdr:colOff>
      <xdr:row>58</xdr:row>
      <xdr:rowOff>112719</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55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103846</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10047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133820</xdr:rowOff>
    </xdr:from>
    <xdr:to>
      <xdr:col>98</xdr:col>
      <xdr:colOff>38100</xdr:colOff>
      <xdr:row>57</xdr:row>
      <xdr:rowOff>63970</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73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57</xdr:row>
      <xdr:rowOff>55097</xdr:rowOff>
    </xdr:from>
    <xdr:ext cx="534377"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389111" y="9827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77051</xdr:rowOff>
    </xdr:from>
    <xdr:to>
      <xdr:col>116</xdr:col>
      <xdr:colOff>114300</xdr:colOff>
      <xdr:row>58</xdr:row>
      <xdr:rowOff>7201</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9849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99928</xdr:rowOff>
    </xdr:from>
    <xdr:ext cx="534377"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9701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66078</xdr:rowOff>
    </xdr:from>
    <xdr:to>
      <xdr:col>112</xdr:col>
      <xdr:colOff>38100</xdr:colOff>
      <xdr:row>57</xdr:row>
      <xdr:rowOff>167678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9838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12755</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056111" y="9613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61716</xdr:rowOff>
    </xdr:from>
    <xdr:to>
      <xdr:col>107</xdr:col>
      <xdr:colOff>101600</xdr:colOff>
      <xdr:row>57</xdr:row>
      <xdr:rowOff>163316</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9834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56</xdr:row>
      <xdr:rowOff>8393</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167111" y="9609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129362</xdr:rowOff>
    </xdr:from>
    <xdr:to>
      <xdr:col>102</xdr:col>
      <xdr:colOff>165100</xdr:colOff>
      <xdr:row>56</xdr:row>
      <xdr:rowOff>59512</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955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76039</xdr:rowOff>
    </xdr:from>
    <xdr:ext cx="534377"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278111" y="93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144011</xdr:rowOff>
    </xdr:from>
    <xdr:to>
      <xdr:col>98</xdr:col>
      <xdr:colOff>38100</xdr:colOff>
      <xdr:row>55</xdr:row>
      <xdr:rowOff>74161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940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53</xdr:row>
      <xdr:rowOff>90688</xdr:rowOff>
    </xdr:from>
    <xdr:ext cx="534377"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389111" y="917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138900</xdr:rowOff>
    </xdr:from>
    <xdr:to>
      <xdr:col>116</xdr:col>
      <xdr:colOff>62864</xdr:colOff>
      <xdr:row>77</xdr:row>
      <xdr:rowOff>101130</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311850"/>
          <a:ext cx="1269" cy="990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104957</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30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101130</xdr:rowOff>
    </xdr:from>
    <xdr:to>
      <xdr:col>116</xdr:col>
      <xdr:colOff>152400</xdr:colOff>
      <xdr:row>77</xdr:row>
      <xdr:rowOff>101130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3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85577</xdr:rowOff>
    </xdr:from>
    <xdr:ext cx="599010"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2087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138900</xdr:rowOff>
    </xdr:from>
    <xdr:to>
      <xdr:col>116</xdr:col>
      <xdr:colOff>152400</xdr:colOff>
      <xdr:row>71</xdr:row>
      <xdr:rowOff>138900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31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134218</xdr:rowOff>
    </xdr:from>
    <xdr:to>
      <xdr:col>116</xdr:col>
      <xdr:colOff>63500</xdr:colOff>
      <xdr:row>76</xdr:row>
      <xdr:rowOff>22355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992968"/>
          <a:ext cx="838200" cy="59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89350</xdr:rowOff>
    </xdr:from>
    <xdr:ext cx="599010"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48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110923</xdr:rowOff>
    </xdr:from>
    <xdr:to>
      <xdr:col>116</xdr:col>
      <xdr:colOff>114300</xdr:colOff>
      <xdr:row>76</xdr:row>
      <xdr:rowOff>41073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69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22355</xdr:rowOff>
    </xdr:from>
    <xdr:to>
      <xdr:col>111</xdr:col>
      <xdr:colOff>177800</xdr:colOff>
      <xdr:row>76</xdr:row>
      <xdr:rowOff>38010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20434300" y="13052555"/>
          <a:ext cx="889000" cy="156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100266</xdr:rowOff>
    </xdr:from>
    <xdr:to>
      <xdr:col>112</xdr:col>
      <xdr:colOff>38100</xdr:colOff>
      <xdr:row>76</xdr:row>
      <xdr:rowOff>30417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295901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46943</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23795" y="12734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9709</xdr:rowOff>
    </xdr:from>
    <xdr:to>
      <xdr:col>107</xdr:col>
      <xdr:colOff>50800</xdr:colOff>
      <xdr:row>76</xdr:row>
      <xdr:rowOff>38010</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9545300" y="13039909"/>
          <a:ext cx="889000" cy="28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111655</xdr:rowOff>
    </xdr:from>
    <xdr:to>
      <xdr:col>107</xdr:col>
      <xdr:colOff>101600</xdr:colOff>
      <xdr:row>76</xdr:row>
      <xdr:rowOff>41805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2970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58332</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34795" y="12745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9709</xdr:rowOff>
    </xdr:from>
    <xdr:to>
      <xdr:col>102</xdr:col>
      <xdr:colOff>114300</xdr:colOff>
      <xdr:row>76</xdr:row>
      <xdr:rowOff>56325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18656300" y="13039909"/>
          <a:ext cx="889000" cy="4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129010</xdr:rowOff>
    </xdr:from>
    <xdr:to>
      <xdr:col>102</xdr:col>
      <xdr:colOff>165100</xdr:colOff>
      <xdr:row>76</xdr:row>
      <xdr:rowOff>59159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29877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75687</xdr:rowOff>
    </xdr:from>
    <xdr:ext cx="59901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45795" y="127629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128169</xdr:rowOff>
    </xdr:from>
    <xdr:to>
      <xdr:col>98</xdr:col>
      <xdr:colOff>38100</xdr:colOff>
      <xdr:row>76</xdr:row>
      <xdr:rowOff>58319</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298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74846</xdr:rowOff>
    </xdr:from>
    <xdr:ext cx="59901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56795" y="12762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83418</xdr:rowOff>
    </xdr:from>
    <xdr:to>
      <xdr:col>116</xdr:col>
      <xdr:colOff>114300</xdr:colOff>
      <xdr:row>76</xdr:row>
      <xdr:rowOff>13568</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94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106295</xdr:rowOff>
    </xdr:from>
    <xdr:ext cx="599010"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793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143005</xdr:rowOff>
    </xdr:from>
    <xdr:to>
      <xdr:col>112</xdr:col>
      <xdr:colOff>38100</xdr:colOff>
      <xdr:row>76</xdr:row>
      <xdr:rowOff>73155</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300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76</xdr:row>
      <xdr:rowOff>64282</xdr:rowOff>
    </xdr:from>
    <xdr:ext cx="59901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23795" y="13094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158660</xdr:rowOff>
    </xdr:from>
    <xdr:to>
      <xdr:col>107</xdr:col>
      <xdr:colOff>101600</xdr:colOff>
      <xdr:row>76</xdr:row>
      <xdr:rowOff>88810</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3017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79937</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3110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130359</xdr:rowOff>
    </xdr:from>
    <xdr:to>
      <xdr:col>102</xdr:col>
      <xdr:colOff>165100</xdr:colOff>
      <xdr:row>76</xdr:row>
      <xdr:rowOff>60508</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98910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76</xdr:row>
      <xdr:rowOff>51636</xdr:rowOff>
    </xdr:from>
    <xdr:ext cx="599010"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45795" y="13081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5525</xdr:rowOff>
    </xdr:from>
    <xdr:to>
      <xdr:col>98</xdr:col>
      <xdr:colOff>38100</xdr:colOff>
      <xdr:row>76</xdr:row>
      <xdr:rowOff>107125</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3035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98252</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312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25400</xdr:rowOff>
    </xdr:from>
    <xdr:to>
      <xdr:col>120</xdr:col>
      <xdr:colOff>114300</xdr:colOff>
      <xdr:row>98</xdr:row>
      <xdr:rowOff>25400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54627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94</xdr:row>
      <xdr:rowOff>139700</xdr:rowOff>
    </xdr:from>
    <xdr:to>
      <xdr:col>120</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93</xdr:row>
      <xdr:rowOff>168927</xdr:rowOff>
    </xdr:from>
    <xdr:ext cx="531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7756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82550</xdr:rowOff>
    </xdr:from>
    <xdr:to>
      <xdr:col>120</xdr:col>
      <xdr:colOff>114300</xdr:colOff>
      <xdr:row>91</xdr:row>
      <xdr:rowOff>82550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8288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90</xdr:row>
      <xdr:rowOff>111777</xdr:rowOff>
    </xdr:from>
    <xdr:ext cx="531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7756701" y="15542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3" name="前年度繰上充用金グラフ枠">
          <a:extLst>
            <a:ext uri="{FF2B5EF4-FFF2-40B4-BE49-F238E27FC236}">
              <a16:creationId xmlns:a16="http://schemas.microsoft.com/office/drawing/2014/main" id="{00000000-0008-0000-0600-00008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91</xdr:row>
      <xdr:rowOff>40717</xdr:rowOff>
    </xdr:from>
    <xdr:to>
      <xdr:col>116</xdr:col>
      <xdr:colOff>62864</xdr:colOff>
      <xdr:row>98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flipV="1">
          <a:off x="22159595" y="15642667"/>
          <a:ext cx="1269" cy="11848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76255</xdr:rowOff>
    </xdr:from>
    <xdr:ext cx="249299" cy="259045"/>
    <xdr:sp macro="" textlink="">
      <xdr:nvSpPr>
        <xdr:cNvPr id="905" name="前年度繰上充用金最小値テキスト">
          <a:extLst>
            <a:ext uri="{FF2B5EF4-FFF2-40B4-BE49-F238E27FC236}">
              <a16:creationId xmlns:a16="http://schemas.microsoft.com/office/drawing/2014/main" id="{00000000-0008-0000-0600-000089030000}"/>
            </a:ext>
          </a:extLst>
        </xdr:cNvPr>
        <xdr:cNvSpPr txBox="1"/>
      </xdr:nvSpPr>
      <xdr:spPr>
        <a:xfrm>
          <a:off x="22212300" y="16878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25400</xdr:rowOff>
    </xdr:from>
    <xdr:to>
      <xdr:col>116</xdr:col>
      <xdr:colOff>152400</xdr:colOff>
      <xdr:row>98</xdr:row>
      <xdr:rowOff>25400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072600" y="16827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158844</xdr:rowOff>
    </xdr:from>
    <xdr:ext cx="534377" cy="259045"/>
    <xdr:sp macro="" textlink="">
      <xdr:nvSpPr>
        <xdr:cNvPr id="907" name="前年度繰上充用金最大値テキスト">
          <a:extLst>
            <a:ext uri="{FF2B5EF4-FFF2-40B4-BE49-F238E27FC236}">
              <a16:creationId xmlns:a16="http://schemas.microsoft.com/office/drawing/2014/main" id="{00000000-0008-0000-0600-00008B030000}"/>
            </a:ext>
          </a:extLst>
        </xdr:cNvPr>
        <xdr:cNvSpPr txBox="1"/>
      </xdr:nvSpPr>
      <xdr:spPr>
        <a:xfrm>
          <a:off x="22212300" y="1541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91</xdr:row>
      <xdr:rowOff>40717</xdr:rowOff>
    </xdr:from>
    <xdr:to>
      <xdr:col>116</xdr:col>
      <xdr:colOff>152400</xdr:colOff>
      <xdr:row>91</xdr:row>
      <xdr:rowOff>40717</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5642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25400</xdr:rowOff>
    </xdr:from>
    <xdr:to>
      <xdr:col>116</xdr:col>
      <xdr:colOff>63500</xdr:colOff>
      <xdr:row>98</xdr:row>
      <xdr:rowOff>25400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1323300" y="16827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96</xdr:row>
      <xdr:rowOff>165155</xdr:rowOff>
    </xdr:from>
    <xdr:ext cx="313932" cy="259045"/>
    <xdr:sp macro="" textlink="">
      <xdr:nvSpPr>
        <xdr:cNvPr id="910" name="前年度繰上充用金平均値テキスト">
          <a:extLst>
            <a:ext uri="{FF2B5EF4-FFF2-40B4-BE49-F238E27FC236}">
              <a16:creationId xmlns:a16="http://schemas.microsoft.com/office/drawing/2014/main" id="{00000000-0008-0000-0600-00008E030000}"/>
            </a:ext>
          </a:extLst>
        </xdr:cNvPr>
        <xdr:cNvSpPr txBox="1"/>
      </xdr:nvSpPr>
      <xdr:spPr>
        <a:xfrm>
          <a:off x="22212300" y="1662435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142278</xdr:rowOff>
    </xdr:from>
    <xdr:to>
      <xdr:col>116</xdr:col>
      <xdr:colOff>114300</xdr:colOff>
      <xdr:row>98</xdr:row>
      <xdr:rowOff>72428</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2110700" y="167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25400</xdr:rowOff>
    </xdr:from>
    <xdr:to>
      <xdr:col>111</xdr:col>
      <xdr:colOff>177800</xdr:colOff>
      <xdr:row>98</xdr:row>
      <xdr:rowOff>25400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0434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146050</xdr:rowOff>
    </xdr:from>
    <xdr:to>
      <xdr:col>112</xdr:col>
      <xdr:colOff>38100</xdr:colOff>
      <xdr:row>98</xdr:row>
      <xdr:rowOff>76200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1272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98</xdr:row>
      <xdr:rowOff>67327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25400</xdr:rowOff>
    </xdr:from>
    <xdr:to>
      <xdr:col>107</xdr:col>
      <xdr:colOff>50800</xdr:colOff>
      <xdr:row>98</xdr:row>
      <xdr:rowOff>25400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9545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97</xdr:row>
      <xdr:rowOff>146050</xdr:rowOff>
    </xdr:from>
    <xdr:to>
      <xdr:col>107</xdr:col>
      <xdr:colOff>101600</xdr:colOff>
      <xdr:row>98</xdr:row>
      <xdr:rowOff>76200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0383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98</xdr:row>
      <xdr:rowOff>67327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25400</xdr:rowOff>
    </xdr:from>
    <xdr:to>
      <xdr:col>102</xdr:col>
      <xdr:colOff>114300</xdr:colOff>
      <xdr:row>98</xdr:row>
      <xdr:rowOff>25400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8656300" y="16827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97</xdr:row>
      <xdr:rowOff>146050</xdr:rowOff>
    </xdr:from>
    <xdr:to>
      <xdr:col>102</xdr:col>
      <xdr:colOff>165100</xdr:colOff>
      <xdr:row>98</xdr:row>
      <xdr:rowOff>76200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19494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98</xdr:row>
      <xdr:rowOff>67327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8605500" y="1677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98</xdr:row>
      <xdr:rowOff>67327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6869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97</xdr:row>
      <xdr:rowOff>146050</xdr:rowOff>
    </xdr:from>
    <xdr:to>
      <xdr:col>116</xdr:col>
      <xdr:colOff>114300</xdr:colOff>
      <xdr:row>98</xdr:row>
      <xdr:rowOff>76200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21107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120705</xdr:rowOff>
    </xdr:from>
    <xdr:ext cx="249299" cy="259045"/>
    <xdr:sp macro="" textlink="">
      <xdr:nvSpPr>
        <xdr:cNvPr id="929" name="前年度繰上充用金該当値テキスト">
          <a:extLst>
            <a:ext uri="{FF2B5EF4-FFF2-40B4-BE49-F238E27FC236}">
              <a16:creationId xmlns:a16="http://schemas.microsoft.com/office/drawing/2014/main" id="{00000000-0008-0000-0600-0000A1030000}"/>
            </a:ext>
          </a:extLst>
        </xdr:cNvPr>
        <xdr:cNvSpPr txBox="1"/>
      </xdr:nvSpPr>
      <xdr:spPr>
        <a:xfrm>
          <a:off x="22212300" y="16751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97</xdr:row>
      <xdr:rowOff>146050</xdr:rowOff>
    </xdr:from>
    <xdr:to>
      <xdr:col>112</xdr:col>
      <xdr:colOff>38100</xdr:colOff>
      <xdr:row>98</xdr:row>
      <xdr:rowOff>76200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1272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92727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21198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97</xdr:row>
      <xdr:rowOff>146050</xdr:rowOff>
    </xdr:from>
    <xdr:to>
      <xdr:col>107</xdr:col>
      <xdr:colOff>101600</xdr:colOff>
      <xdr:row>98</xdr:row>
      <xdr:rowOff>76200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0383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96</xdr:row>
      <xdr:rowOff>92727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0309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97</xdr:row>
      <xdr:rowOff>146050</xdr:rowOff>
    </xdr:from>
    <xdr:to>
      <xdr:col>102</xdr:col>
      <xdr:colOff>165100</xdr:colOff>
      <xdr:row>98</xdr:row>
      <xdr:rowOff>76200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19494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96</xdr:row>
      <xdr:rowOff>92727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19420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97</xdr:row>
      <xdr:rowOff>146050</xdr:rowOff>
    </xdr:from>
    <xdr:to>
      <xdr:col>98</xdr:col>
      <xdr:colOff>38100</xdr:colOff>
      <xdr:row>98</xdr:row>
      <xdr:rowOff>76200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8605500" y="1677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96</xdr:row>
      <xdr:rowOff>92727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8531650" y="1655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8" name="正方形/長方形 937">
          <a:extLst>
            <a:ext uri="{FF2B5EF4-FFF2-40B4-BE49-F238E27FC236}">
              <a16:creationId xmlns:a16="http://schemas.microsoft.com/office/drawing/2014/main" id="{00000000-0008-0000-0600-0000A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9" name="正方形/長方形 938">
          <a:extLst>
            <a:ext uri="{FF2B5EF4-FFF2-40B4-BE49-F238E27FC236}">
              <a16:creationId xmlns:a16="http://schemas.microsoft.com/office/drawing/2014/main" id="{00000000-0008-0000-0600-0000A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1,381,218</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円となっている。主な構成項目である人件費においては、住民一人当たり</a:t>
          </a:r>
          <a:r>
            <a:rPr kumimoji="1" lang="en-US" altLang="ja-JP" sz="1300">
              <a:latin typeface="ＭＳ Ｐゴシック" panose="020B0600070205080204" pitchFamily="50" charset="-128"/>
              <a:ea typeface="ＭＳ Ｐゴシック" panose="020B0600070205080204" pitchFamily="50" charset="-128"/>
            </a:rPr>
            <a:t>164,166</a:t>
          </a:r>
          <a:r>
            <a:rPr kumimoji="1" lang="ja-JP" altLang="en-US" sz="1300">
              <a:latin typeface="ＭＳ Ｐゴシック" panose="020B0600070205080204" pitchFamily="50" charset="-128"/>
              <a:ea typeface="ＭＳ Ｐゴシック" panose="020B0600070205080204" pitchFamily="50" charset="-128"/>
            </a:rPr>
            <a:t>円となっており、平成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年度から減額傾向で類似団体平均に比べて低い水準にある。物件費は住民一人当たり</a:t>
          </a:r>
          <a:r>
            <a:rPr kumimoji="1" lang="en-US" altLang="ja-JP" sz="1300">
              <a:latin typeface="ＭＳ Ｐゴシック" panose="020B0600070205080204" pitchFamily="50" charset="-128"/>
              <a:ea typeface="ＭＳ Ｐゴシック" panose="020B0600070205080204" pitchFamily="50" charset="-128"/>
            </a:rPr>
            <a:t>205,491</a:t>
          </a:r>
          <a:r>
            <a:rPr kumimoji="1" lang="ja-JP" altLang="en-US" sz="1300">
              <a:latin typeface="ＭＳ Ｐゴシック" panose="020B0600070205080204" pitchFamily="50" charset="-128"/>
              <a:ea typeface="ＭＳ Ｐゴシック" panose="020B0600070205080204" pitchFamily="50" charset="-128"/>
            </a:rPr>
            <a:t>円であり、平成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205,000</a:t>
          </a:r>
          <a:r>
            <a:rPr kumimoji="1" lang="ja-JP" altLang="en-US" sz="1300">
              <a:latin typeface="ＭＳ Ｐゴシック" panose="020B0600070205080204" pitchFamily="50" charset="-128"/>
              <a:ea typeface="ＭＳ Ｐゴシック" panose="020B0600070205080204" pitchFamily="50" charset="-128"/>
            </a:rPr>
            <a:t>円程度で推移し類似団体平均に比べて低い水準にある。補助費等は住民一人当たり</a:t>
          </a:r>
          <a:r>
            <a:rPr kumimoji="1" lang="en-US" altLang="ja-JP" sz="1300">
              <a:latin typeface="ＭＳ Ｐゴシック" panose="020B0600070205080204" pitchFamily="50" charset="-128"/>
              <a:ea typeface="ＭＳ Ｐゴシック" panose="020B0600070205080204" pitchFamily="50" charset="-128"/>
            </a:rPr>
            <a:t>290,009</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円となっており、類似団体平均に比べ大きく上回っている。その要因は一部事務組合への負担金が多額であるためである。普通建設事業費は住民一人当たり</a:t>
          </a:r>
          <a:r>
            <a:rPr kumimoji="1" lang="en-US" altLang="ja-JP" sz="1300">
              <a:latin typeface="ＭＳ Ｐゴシック" panose="020B0600070205080204" pitchFamily="50" charset="-128"/>
              <a:ea typeface="ＭＳ Ｐゴシック" panose="020B0600070205080204" pitchFamily="50" charset="-128"/>
            </a:rPr>
            <a:t>209,547</a:t>
          </a:r>
          <a:r>
            <a:rPr kumimoji="1" lang="ja-JP" altLang="en-US" sz="1300">
              <a:latin typeface="ＭＳ Ｐゴシック" panose="020B0600070205080204" pitchFamily="50" charset="-128"/>
              <a:ea typeface="ＭＳ Ｐゴシック" panose="020B0600070205080204" pitchFamily="50" charset="-128"/>
            </a:rPr>
            <a:t>円と類似団体平均を下回っているが、平成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年度から温泉施設整備事業が開始となり、完成が令和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年度となることから普通建設事業費は今後も上昇する見込みである。公債費は住民一人当たり</a:t>
          </a:r>
          <a:r>
            <a:rPr kumimoji="1" lang="en-US" altLang="ja-JP" sz="1300">
              <a:latin typeface="ＭＳ Ｐゴシック" panose="020B0600070205080204" pitchFamily="50" charset="-128"/>
              <a:ea typeface="ＭＳ Ｐゴシック" panose="020B0600070205080204" pitchFamily="50" charset="-128"/>
            </a:rPr>
            <a:t>161,640</a:t>
          </a:r>
          <a:r>
            <a:rPr kumimoji="1" lang="ja-JP" altLang="en-US" sz="1300">
              <a:latin typeface="ＭＳ Ｐゴシック" panose="020B0600070205080204" pitchFamily="50" charset="-128"/>
              <a:ea typeface="ＭＳ Ｐゴシック" panose="020B0600070205080204" pitchFamily="50" charset="-128"/>
            </a:rPr>
            <a:t>円と類似団体平均に比べ高い水準にある。平成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年度から平成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年度にかけて実施した小学校建設事業の元金償還が始まったことが主な要因である。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青森県風間浦村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1,919
1,917
69.55
2,718,166
2,650,559
60,956
1,364,492
3,145,889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145777</xdr:rowOff>
    </xdr:from>
    <xdr:to>
      <xdr:col>24</xdr:col>
      <xdr:colOff>62865</xdr:colOff>
      <xdr:row>38</xdr:row>
      <xdr:rowOff>95676</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89277"/>
          <a:ext cx="1270" cy="1321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99503</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95676</xdr:rowOff>
    </xdr:from>
    <xdr:to>
      <xdr:col>24</xdr:col>
      <xdr:colOff>152400</xdr:colOff>
      <xdr:row>38</xdr:row>
      <xdr:rowOff>95676</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0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92454</xdr:rowOff>
    </xdr:from>
    <xdr:ext cx="534377"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6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145777</xdr:rowOff>
    </xdr:from>
    <xdr:to>
      <xdr:col>24</xdr:col>
      <xdr:colOff>152400</xdr:colOff>
      <xdr:row>30</xdr:row>
      <xdr:rowOff>145777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89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88513</xdr:rowOff>
    </xdr:from>
    <xdr:to>
      <xdr:col>24</xdr:col>
      <xdr:colOff>63500</xdr:colOff>
      <xdr:row>36</xdr:row>
      <xdr:rowOff>98266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260713"/>
          <a:ext cx="838200" cy="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155129</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273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5252</xdr:rowOff>
    </xdr:from>
    <xdr:to>
      <xdr:col>24</xdr:col>
      <xdr:colOff>114300</xdr:colOff>
      <xdr:row>37</xdr:row>
      <xdr:rowOff>106852</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88513</xdr:rowOff>
    </xdr:from>
    <xdr:to>
      <xdr:col>19</xdr:col>
      <xdr:colOff>177800</xdr:colOff>
      <xdr:row>36</xdr:row>
      <xdr:rowOff>96114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260713"/>
          <a:ext cx="889000" cy="7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2984</xdr:rowOff>
    </xdr:from>
    <xdr:to>
      <xdr:col>20</xdr:col>
      <xdr:colOff>38100</xdr:colOff>
      <xdr:row>37</xdr:row>
      <xdr:rowOff>104584</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95711</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439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66948</xdr:rowOff>
    </xdr:from>
    <xdr:to>
      <xdr:col>15</xdr:col>
      <xdr:colOff>50800</xdr:colOff>
      <xdr:row>36</xdr:row>
      <xdr:rowOff>96114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239148"/>
          <a:ext cx="889000" cy="29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3270</xdr:rowOff>
    </xdr:from>
    <xdr:to>
      <xdr:col>15</xdr:col>
      <xdr:colOff>101600</xdr:colOff>
      <xdr:row>37</xdr:row>
      <xdr:rowOff>104870</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95997</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43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66948</xdr:rowOff>
    </xdr:from>
    <xdr:to>
      <xdr:col>10</xdr:col>
      <xdr:colOff>114300</xdr:colOff>
      <xdr:row>36</xdr:row>
      <xdr:rowOff>97809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239148"/>
          <a:ext cx="889000" cy="30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29445</xdr:rowOff>
    </xdr:from>
    <xdr:to>
      <xdr:col>10</xdr:col>
      <xdr:colOff>165100</xdr:colOff>
      <xdr:row>37</xdr:row>
      <xdr:rowOff>131045</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73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122172</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46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26359</xdr:rowOff>
    </xdr:from>
    <xdr:to>
      <xdr:col>6</xdr:col>
      <xdr:colOff>38100</xdr:colOff>
      <xdr:row>37</xdr:row>
      <xdr:rowOff>127959</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119086</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462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47466</xdr:rowOff>
    </xdr:from>
    <xdr:to>
      <xdr:col>24</xdr:col>
      <xdr:colOff>114300</xdr:colOff>
      <xdr:row>36</xdr:row>
      <xdr:rowOff>149066</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19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70343</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71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37713</xdr:rowOff>
    </xdr:from>
    <xdr:to>
      <xdr:col>20</xdr:col>
      <xdr:colOff>38100</xdr:colOff>
      <xdr:row>36</xdr:row>
      <xdr:rowOff>139313</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0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155840</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5985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45314</xdr:rowOff>
    </xdr:from>
    <xdr:to>
      <xdr:col>15</xdr:col>
      <xdr:colOff>101600</xdr:colOff>
      <xdr:row>36</xdr:row>
      <xdr:rowOff>146914</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17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163441</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599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16148</xdr:rowOff>
    </xdr:from>
    <xdr:to>
      <xdr:col>10</xdr:col>
      <xdr:colOff>165100</xdr:colOff>
      <xdr:row>36</xdr:row>
      <xdr:rowOff>117748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18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134275</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5963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47009</xdr:rowOff>
    </xdr:from>
    <xdr:to>
      <xdr:col>6</xdr:col>
      <xdr:colOff>38100</xdr:colOff>
      <xdr:row>36</xdr:row>
      <xdr:rowOff>148609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19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165136</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599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109303</xdr:rowOff>
    </xdr:from>
    <xdr:to>
      <xdr:col>24</xdr:col>
      <xdr:colOff>62865</xdr:colOff>
      <xdr:row>58</xdr:row>
      <xdr:rowOff>85941</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853253"/>
          <a:ext cx="1270" cy="1176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89768</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33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85941</xdr:rowOff>
    </xdr:from>
    <xdr:to>
      <xdr:col>24</xdr:col>
      <xdr:colOff>152400</xdr:colOff>
      <xdr:row>58</xdr:row>
      <xdr:rowOff>85941</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300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55980</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6284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2,691,484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109303</xdr:rowOff>
    </xdr:from>
    <xdr:to>
      <xdr:col>24</xdr:col>
      <xdr:colOff>152400</xdr:colOff>
      <xdr:row>51</xdr:row>
      <xdr:rowOff>109303</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853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119418</xdr:rowOff>
    </xdr:from>
    <xdr:to>
      <xdr:col>24</xdr:col>
      <xdr:colOff>63500</xdr:colOff>
      <xdr:row>57</xdr:row>
      <xdr:rowOff>121048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892068"/>
          <a:ext cx="838200" cy="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109710</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8823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131283</xdr:rowOff>
    </xdr:from>
    <xdr:to>
      <xdr:col>24</xdr:col>
      <xdr:colOff>114300</xdr:colOff>
      <xdr:row>58</xdr:row>
      <xdr:rowOff>61433</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0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121048</xdr:rowOff>
    </xdr:from>
    <xdr:to>
      <xdr:col>19</xdr:col>
      <xdr:colOff>177800</xdr:colOff>
      <xdr:row>57</xdr:row>
      <xdr:rowOff>147357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893698"/>
          <a:ext cx="889000" cy="26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130604</xdr:rowOff>
    </xdr:from>
    <xdr:to>
      <xdr:col>20</xdr:col>
      <xdr:colOff>38100</xdr:colOff>
      <xdr:row>58</xdr:row>
      <xdr:rowOff>60754</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03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51881</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995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147357</xdr:rowOff>
    </xdr:from>
    <xdr:to>
      <xdr:col>15</xdr:col>
      <xdr:colOff>50800</xdr:colOff>
      <xdr:row>57</xdr:row>
      <xdr:rowOff>164871</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920007"/>
          <a:ext cx="889000" cy="17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138298</xdr:rowOff>
    </xdr:from>
    <xdr:to>
      <xdr:col>15</xdr:col>
      <xdr:colOff>101600</xdr:colOff>
      <xdr:row>58</xdr:row>
      <xdr:rowOff>68448</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59575</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10003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164871</xdr:rowOff>
    </xdr:from>
    <xdr:to>
      <xdr:col>10</xdr:col>
      <xdr:colOff>114300</xdr:colOff>
      <xdr:row>58</xdr:row>
      <xdr:rowOff>25260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937521"/>
          <a:ext cx="889000" cy="31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156169</xdr:rowOff>
    </xdr:from>
    <xdr:to>
      <xdr:col>10</xdr:col>
      <xdr:colOff>165100</xdr:colOff>
      <xdr:row>58</xdr:row>
      <xdr:rowOff>86319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77446</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21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158600</xdr:rowOff>
    </xdr:from>
    <xdr:to>
      <xdr:col>6</xdr:col>
      <xdr:colOff>38100</xdr:colOff>
      <xdr:row>58</xdr:row>
      <xdr:rowOff>88750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3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79877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10023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68618</xdr:rowOff>
    </xdr:from>
    <xdr:to>
      <xdr:col>24</xdr:col>
      <xdr:colOff>114300</xdr:colOff>
      <xdr:row>57</xdr:row>
      <xdr:rowOff>170218</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84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91495</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692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70248</xdr:rowOff>
    </xdr:from>
    <xdr:to>
      <xdr:col>20</xdr:col>
      <xdr:colOff>38100</xdr:colOff>
      <xdr:row>58</xdr:row>
      <xdr:rowOff>398</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84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16925</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618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96557</xdr:rowOff>
    </xdr:from>
    <xdr:to>
      <xdr:col>15</xdr:col>
      <xdr:colOff>101600</xdr:colOff>
      <xdr:row>58</xdr:row>
      <xdr:rowOff>26707</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869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43234</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9644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114071</xdr:rowOff>
    </xdr:from>
    <xdr:to>
      <xdr:col>10</xdr:col>
      <xdr:colOff>165100</xdr:colOff>
      <xdr:row>58</xdr:row>
      <xdr:rowOff>44221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886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60748</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661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145910</xdr:rowOff>
    </xdr:from>
    <xdr:to>
      <xdr:col>6</xdr:col>
      <xdr:colOff>38100</xdr:colOff>
      <xdr:row>58</xdr:row>
      <xdr:rowOff>76060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1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92587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693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163150</xdr:rowOff>
    </xdr:from>
    <xdr:to>
      <xdr:col>24</xdr:col>
      <xdr:colOff>62865</xdr:colOff>
      <xdr:row>78</xdr:row>
      <xdr:rowOff>72335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64650"/>
          <a:ext cx="1270" cy="1280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76162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49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72335</xdr:rowOff>
    </xdr:from>
    <xdr:to>
      <xdr:col>24</xdr:col>
      <xdr:colOff>152400</xdr:colOff>
      <xdr:row>78</xdr:row>
      <xdr:rowOff>72335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4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109827</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398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905,639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163150</xdr:rowOff>
    </xdr:from>
    <xdr:to>
      <xdr:col>24</xdr:col>
      <xdr:colOff>152400</xdr:colOff>
      <xdr:row>70</xdr:row>
      <xdr:rowOff>163150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64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87717</xdr:rowOff>
    </xdr:from>
    <xdr:to>
      <xdr:col>24</xdr:col>
      <xdr:colOff>63500</xdr:colOff>
      <xdr:row>77</xdr:row>
      <xdr:rowOff>110469</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289367"/>
          <a:ext cx="838200" cy="2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28808</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2304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50381</xdr:rowOff>
    </xdr:from>
    <xdr:to>
      <xdr:col>24</xdr:col>
      <xdr:colOff>114300</xdr:colOff>
      <xdr:row>77</xdr:row>
      <xdr:rowOff>151981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25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110469</xdr:rowOff>
    </xdr:from>
    <xdr:to>
      <xdr:col>19</xdr:col>
      <xdr:colOff>177800</xdr:colOff>
      <xdr:row>77</xdr:row>
      <xdr:rowOff>122594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312119"/>
          <a:ext cx="889000" cy="12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32810</xdr:rowOff>
    </xdr:from>
    <xdr:to>
      <xdr:col>20</xdr:col>
      <xdr:colOff>38100</xdr:colOff>
      <xdr:row>77</xdr:row>
      <xdr:rowOff>134410</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150937</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00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122594</xdr:rowOff>
    </xdr:from>
    <xdr:to>
      <xdr:col>15</xdr:col>
      <xdr:colOff>50800</xdr:colOff>
      <xdr:row>77</xdr:row>
      <xdr:rowOff>135565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324244"/>
          <a:ext cx="889000" cy="1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38067</xdr:rowOff>
    </xdr:from>
    <xdr:to>
      <xdr:col>15</xdr:col>
      <xdr:colOff>101600</xdr:colOff>
      <xdr:row>77</xdr:row>
      <xdr:rowOff>139667</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3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156194</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1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117151</xdr:rowOff>
    </xdr:from>
    <xdr:to>
      <xdr:col>10</xdr:col>
      <xdr:colOff>114300</xdr:colOff>
      <xdr:row>77</xdr:row>
      <xdr:rowOff>135565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130300" y="13318801"/>
          <a:ext cx="889000" cy="18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91115</xdr:rowOff>
    </xdr:from>
    <xdr:to>
      <xdr:col>10</xdr:col>
      <xdr:colOff>165100</xdr:colOff>
      <xdr:row>78</xdr:row>
      <xdr:rowOff>21265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92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12392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85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69855</xdr:rowOff>
    </xdr:from>
    <xdr:to>
      <xdr:col>6</xdr:col>
      <xdr:colOff>38100</xdr:colOff>
      <xdr:row>78</xdr:row>
      <xdr:rowOff>5</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27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162582</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364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36917</xdr:rowOff>
    </xdr:from>
    <xdr:to>
      <xdr:col>24</xdr:col>
      <xdr:colOff>114300</xdr:colOff>
      <xdr:row>77</xdr:row>
      <xdr:rowOff>138517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238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59794</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89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59669</xdr:rowOff>
    </xdr:from>
    <xdr:to>
      <xdr:col>20</xdr:col>
      <xdr:colOff>38100</xdr:colOff>
      <xdr:row>77</xdr:row>
      <xdr:rowOff>161269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261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152396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54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71794</xdr:rowOff>
    </xdr:from>
    <xdr:to>
      <xdr:col>15</xdr:col>
      <xdr:colOff>101600</xdr:colOff>
      <xdr:row>78</xdr:row>
      <xdr:rowOff>1944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73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164521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3661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84765</xdr:rowOff>
    </xdr:from>
    <xdr:to>
      <xdr:col>10</xdr:col>
      <xdr:colOff>165100</xdr:colOff>
      <xdr:row>78</xdr:row>
      <xdr:rowOff>14915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286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31442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061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66351</xdr:rowOff>
    </xdr:from>
    <xdr:to>
      <xdr:col>6</xdr:col>
      <xdr:colOff>38100</xdr:colOff>
      <xdr:row>77</xdr:row>
      <xdr:rowOff>167951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26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13028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043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衛生費グラフ枠">
          <a:extLst>
            <a:ext uri="{FF2B5EF4-FFF2-40B4-BE49-F238E27FC236}">
              <a16:creationId xmlns:a16="http://schemas.microsoft.com/office/drawing/2014/main" id="{00000000-0008-0000-07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101288</xdr:rowOff>
    </xdr:from>
    <xdr:to>
      <xdr:col>24</xdr:col>
      <xdr:colOff>62865</xdr:colOff>
      <xdr:row>98</xdr:row>
      <xdr:rowOff>72667</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flipV="1">
          <a:off x="4633595" y="15531788"/>
          <a:ext cx="1270" cy="13429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76494</xdr:rowOff>
    </xdr:from>
    <xdr:ext cx="534377" cy="259045"/>
    <xdr:sp macro="" textlink="">
      <xdr:nvSpPr>
        <xdr:cNvPr id="225" name="衛生費最小値テキスト">
          <a:extLst>
            <a:ext uri="{FF2B5EF4-FFF2-40B4-BE49-F238E27FC236}">
              <a16:creationId xmlns:a16="http://schemas.microsoft.com/office/drawing/2014/main" id="{00000000-0008-0000-0700-0000E1000000}"/>
            </a:ext>
          </a:extLst>
        </xdr:cNvPr>
        <xdr:cNvSpPr txBox="1"/>
      </xdr:nvSpPr>
      <xdr:spPr>
        <a:xfrm>
          <a:off x="4686300" y="16878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72667</xdr:rowOff>
    </xdr:from>
    <xdr:to>
      <xdr:col>24</xdr:col>
      <xdr:colOff>152400</xdr:colOff>
      <xdr:row>98</xdr:row>
      <xdr:rowOff>72667</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4546600" y="16874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47965</xdr:rowOff>
    </xdr:from>
    <xdr:ext cx="599010" cy="259045"/>
    <xdr:sp macro="" textlink="">
      <xdr:nvSpPr>
        <xdr:cNvPr id="227" name="衛生費最大値テキスト">
          <a:extLst>
            <a:ext uri="{FF2B5EF4-FFF2-40B4-BE49-F238E27FC236}">
              <a16:creationId xmlns:a16="http://schemas.microsoft.com/office/drawing/2014/main" id="{00000000-0008-0000-0700-0000E3000000}"/>
            </a:ext>
          </a:extLst>
        </xdr:cNvPr>
        <xdr:cNvSpPr txBox="1"/>
      </xdr:nvSpPr>
      <xdr:spPr>
        <a:xfrm>
          <a:off x="4686300" y="15307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616,803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101288</xdr:rowOff>
    </xdr:from>
    <xdr:to>
      <xdr:col>24</xdr:col>
      <xdr:colOff>152400</xdr:colOff>
      <xdr:row>90</xdr:row>
      <xdr:rowOff>101288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5531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168117</xdr:rowOff>
    </xdr:from>
    <xdr:to>
      <xdr:col>24</xdr:col>
      <xdr:colOff>63500</xdr:colOff>
      <xdr:row>97</xdr:row>
      <xdr:rowOff>5181</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3797300" y="16627317"/>
          <a:ext cx="838200" cy="8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576</xdr:rowOff>
    </xdr:from>
    <xdr:ext cx="599010" cy="259045"/>
    <xdr:sp macro="" textlink="">
      <xdr:nvSpPr>
        <xdr:cNvPr id="230" name="衛生費平均値テキスト">
          <a:extLst>
            <a:ext uri="{FF2B5EF4-FFF2-40B4-BE49-F238E27FC236}">
              <a16:creationId xmlns:a16="http://schemas.microsoft.com/office/drawing/2014/main" id="{00000000-0008-0000-0700-0000E6000000}"/>
            </a:ext>
          </a:extLst>
        </xdr:cNvPr>
        <xdr:cNvSpPr txBox="1"/>
      </xdr:nvSpPr>
      <xdr:spPr>
        <a:xfrm>
          <a:off x="4686300" y="16631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22149</xdr:rowOff>
    </xdr:from>
    <xdr:to>
      <xdr:col>24</xdr:col>
      <xdr:colOff>114300</xdr:colOff>
      <xdr:row>97</xdr:row>
      <xdr:rowOff>123749</xdr:rowOff>
    </xdr:to>
    <xdr:sp macro="" textlink="">
      <xdr:nvSpPr>
        <xdr:cNvPr id="231" name="フローチャート: 判断 230">
          <a:extLst>
            <a:ext uri="{FF2B5EF4-FFF2-40B4-BE49-F238E27FC236}">
              <a16:creationId xmlns:a16="http://schemas.microsoft.com/office/drawing/2014/main" id="{00000000-0008-0000-0700-0000E7000000}"/>
            </a:ext>
          </a:extLst>
        </xdr:cNvPr>
        <xdr:cNvSpPr/>
      </xdr:nvSpPr>
      <xdr:spPr>
        <a:xfrm>
          <a:off x="4584700" y="16652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5181</xdr:rowOff>
    </xdr:from>
    <xdr:to>
      <xdr:col>19</xdr:col>
      <xdr:colOff>177800</xdr:colOff>
      <xdr:row>97</xdr:row>
      <xdr:rowOff>16153</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2908300" y="16635831"/>
          <a:ext cx="889000" cy="10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5747</xdr:rowOff>
    </xdr:from>
    <xdr:to>
      <xdr:col>20</xdr:col>
      <xdr:colOff>38100</xdr:colOff>
      <xdr:row>97</xdr:row>
      <xdr:rowOff>107347</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3746500" y="16636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98474</xdr:rowOff>
    </xdr:from>
    <xdr:ext cx="599010" cy="259045"/>
    <xdr:sp macro="" textlink="">
      <xdr:nvSpPr>
        <xdr:cNvPr id="234" name="テキスト ボックス 233">
          <a:extLst>
            <a:ext uri="{FF2B5EF4-FFF2-40B4-BE49-F238E27FC236}">
              <a16:creationId xmlns:a16="http://schemas.microsoft.com/office/drawing/2014/main" id="{00000000-0008-0000-0700-0000EA000000}"/>
            </a:ext>
          </a:extLst>
        </xdr:cNvPr>
        <xdr:cNvSpPr txBox="1"/>
      </xdr:nvSpPr>
      <xdr:spPr>
        <a:xfrm>
          <a:off x="3497795" y="16729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152522</xdr:rowOff>
    </xdr:from>
    <xdr:to>
      <xdr:col>15</xdr:col>
      <xdr:colOff>50800</xdr:colOff>
      <xdr:row>97</xdr:row>
      <xdr:rowOff>16153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2019300" y="16440272"/>
          <a:ext cx="889000" cy="20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9953</xdr:rowOff>
    </xdr:from>
    <xdr:to>
      <xdr:col>15</xdr:col>
      <xdr:colOff>101600</xdr:colOff>
      <xdr:row>97</xdr:row>
      <xdr:rowOff>111553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2857500" y="1664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102680</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2608795" y="16733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152522</xdr:rowOff>
    </xdr:from>
    <xdr:to>
      <xdr:col>10</xdr:col>
      <xdr:colOff>114300</xdr:colOff>
      <xdr:row>96</xdr:row>
      <xdr:rowOff>54538</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130300" y="16440272"/>
          <a:ext cx="889000" cy="7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68794</xdr:rowOff>
    </xdr:from>
    <xdr:to>
      <xdr:col>10</xdr:col>
      <xdr:colOff>165100</xdr:colOff>
      <xdr:row>97</xdr:row>
      <xdr:rowOff>170394</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1968500" y="1669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161521</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1752111" y="16792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79315</xdr:rowOff>
    </xdr:from>
    <xdr:to>
      <xdr:col>6</xdr:col>
      <xdr:colOff>38100</xdr:colOff>
      <xdr:row>98</xdr:row>
      <xdr:rowOff>9465</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079500" y="16709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592</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863111" y="1680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117317</xdr:rowOff>
    </xdr:from>
    <xdr:to>
      <xdr:col>24</xdr:col>
      <xdr:colOff>114300</xdr:colOff>
      <xdr:row>97</xdr:row>
      <xdr:rowOff>47467</xdr:rowOff>
    </xdr:to>
    <xdr:sp macro="" textlink="">
      <xdr:nvSpPr>
        <xdr:cNvPr id="248" name="楕円 247">
          <a:extLst>
            <a:ext uri="{FF2B5EF4-FFF2-40B4-BE49-F238E27FC236}">
              <a16:creationId xmlns:a16="http://schemas.microsoft.com/office/drawing/2014/main" id="{00000000-0008-0000-0700-0000F8000000}"/>
            </a:ext>
          </a:extLst>
        </xdr:cNvPr>
        <xdr:cNvSpPr/>
      </xdr:nvSpPr>
      <xdr:spPr>
        <a:xfrm>
          <a:off x="4584700" y="1657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140194</xdr:rowOff>
    </xdr:from>
    <xdr:ext cx="599010" cy="259045"/>
    <xdr:sp macro="" textlink="">
      <xdr:nvSpPr>
        <xdr:cNvPr id="249" name="衛生費該当値テキスト">
          <a:extLst>
            <a:ext uri="{FF2B5EF4-FFF2-40B4-BE49-F238E27FC236}">
              <a16:creationId xmlns:a16="http://schemas.microsoft.com/office/drawing/2014/main" id="{00000000-0008-0000-0700-0000F9000000}"/>
            </a:ext>
          </a:extLst>
        </xdr:cNvPr>
        <xdr:cNvSpPr txBox="1"/>
      </xdr:nvSpPr>
      <xdr:spPr>
        <a:xfrm>
          <a:off x="4686300" y="16427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125831</xdr:rowOff>
    </xdr:from>
    <xdr:to>
      <xdr:col>20</xdr:col>
      <xdr:colOff>38100</xdr:colOff>
      <xdr:row>97</xdr:row>
      <xdr:rowOff>55981</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3746500" y="16585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72508</xdr:rowOff>
    </xdr:from>
    <xdr:ext cx="59901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497795" y="16360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136803</xdr:rowOff>
    </xdr:from>
    <xdr:to>
      <xdr:col>15</xdr:col>
      <xdr:colOff>101600</xdr:colOff>
      <xdr:row>97</xdr:row>
      <xdr:rowOff>66953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2857500" y="1659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83480</xdr:rowOff>
    </xdr:from>
    <xdr:ext cx="59901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2608795" y="16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101722</xdr:rowOff>
    </xdr:from>
    <xdr:to>
      <xdr:col>10</xdr:col>
      <xdr:colOff>165100</xdr:colOff>
      <xdr:row>96</xdr:row>
      <xdr:rowOff>31872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1968500" y="16389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48399</xdr:rowOff>
    </xdr:from>
    <xdr:ext cx="59901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719795" y="16164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3738</xdr:rowOff>
    </xdr:from>
    <xdr:to>
      <xdr:col>6</xdr:col>
      <xdr:colOff>38100</xdr:colOff>
      <xdr:row>96</xdr:row>
      <xdr:rowOff>105338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079500" y="16462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121865</xdr:rowOff>
    </xdr:from>
    <xdr:ext cx="599010"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830795" y="16238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7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7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21970</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38299</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65568</xdr:rowOff>
    </xdr:from>
    <xdr:to>
      <xdr:col>54</xdr:col>
      <xdr:colOff>189865</xdr:colOff>
      <xdr:row>39</xdr:row>
      <xdr:rowOff>98878</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09068"/>
          <a:ext cx="1270" cy="157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12245</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84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14,481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65568</xdr:rowOff>
    </xdr:from>
    <xdr:to>
      <xdr:col>55</xdr:col>
      <xdr:colOff>88900</xdr:colOff>
      <xdr:row>30</xdr:row>
      <xdr:rowOff>65568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09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13588</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52868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162161</xdr:rowOff>
    </xdr:from>
    <xdr:to>
      <xdr:col>55</xdr:col>
      <xdr:colOff>50800</xdr:colOff>
      <xdr:row>39</xdr:row>
      <xdr:rowOff>92311</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677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161726</xdr:rowOff>
    </xdr:from>
    <xdr:to>
      <xdr:col>50</xdr:col>
      <xdr:colOff>165100</xdr:colOff>
      <xdr:row>39</xdr:row>
      <xdr:rowOff>91876</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67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108402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4520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71483</xdr:rowOff>
    </xdr:from>
    <xdr:to>
      <xdr:col>46</xdr:col>
      <xdr:colOff>38100</xdr:colOff>
      <xdr:row>39</xdr:row>
      <xdr:rowOff>1633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58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18160</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15428" y="63618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105882</xdr:rowOff>
    </xdr:from>
    <xdr:to>
      <xdr:col>41</xdr:col>
      <xdr:colOff>101600</xdr:colOff>
      <xdr:row>38</xdr:row>
      <xdr:rowOff>36032</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44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52559</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26428" y="6224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36431</xdr:rowOff>
    </xdr:from>
    <xdr:to>
      <xdr:col>36</xdr:col>
      <xdr:colOff>165100</xdr:colOff>
      <xdr:row>37</xdr:row>
      <xdr:rowOff>138031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380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154558</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37428" y="6155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140587</xdr:rowOff>
    </xdr:from>
    <xdr:ext cx="249299"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6556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83557</xdr:rowOff>
    </xdr:from>
    <xdr:to>
      <xdr:col>54</xdr:col>
      <xdr:colOff>189865</xdr:colOff>
      <xdr:row>59</xdr:row>
      <xdr:rowOff>84962</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56057"/>
          <a:ext cx="1270" cy="1544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88789</xdr:rowOff>
    </xdr:from>
    <xdr:ext cx="534377"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20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84962</xdr:rowOff>
    </xdr:from>
    <xdr:to>
      <xdr:col>55</xdr:col>
      <xdr:colOff>88900</xdr:colOff>
      <xdr:row>59</xdr:row>
      <xdr:rowOff>84962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20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30234</xdr:rowOff>
    </xdr:from>
    <xdr:ext cx="690189"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312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1,431,575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83557</xdr:rowOff>
    </xdr:from>
    <xdr:to>
      <xdr:col>55</xdr:col>
      <xdr:colOff>88900</xdr:colOff>
      <xdr:row>50</xdr:row>
      <xdr:rowOff>83557</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56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169487</xdr:rowOff>
    </xdr:from>
    <xdr:to>
      <xdr:col>55</xdr:col>
      <xdr:colOff>0</xdr:colOff>
      <xdr:row>59</xdr:row>
      <xdr:rowOff>35781</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9639300" y="10113587"/>
          <a:ext cx="838200" cy="37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65560</xdr:rowOff>
    </xdr:from>
    <xdr:ext cx="599010"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8382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42683</xdr:rowOff>
    </xdr:from>
    <xdr:to>
      <xdr:col>55</xdr:col>
      <xdr:colOff>50800</xdr:colOff>
      <xdr:row>58</xdr:row>
      <xdr:rowOff>144283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986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34596</xdr:rowOff>
    </xdr:from>
    <xdr:to>
      <xdr:col>50</xdr:col>
      <xdr:colOff>114300</xdr:colOff>
      <xdr:row>59</xdr:row>
      <xdr:rowOff>35781</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8750300" y="10150146"/>
          <a:ext cx="889000" cy="1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32873</xdr:rowOff>
    </xdr:from>
    <xdr:to>
      <xdr:col>50</xdr:col>
      <xdr:colOff>165100</xdr:colOff>
      <xdr:row>58</xdr:row>
      <xdr:rowOff>134473</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976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151000</xdr:rowOff>
    </xdr:from>
    <xdr:ext cx="599010"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39795" y="9752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34596</xdr:rowOff>
    </xdr:from>
    <xdr:to>
      <xdr:col>45</xdr:col>
      <xdr:colOff>177800</xdr:colOff>
      <xdr:row>59</xdr:row>
      <xdr:rowOff>42331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10150146"/>
          <a:ext cx="889000" cy="7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34074</xdr:rowOff>
    </xdr:from>
    <xdr:to>
      <xdr:col>46</xdr:col>
      <xdr:colOff>38100</xdr:colOff>
      <xdr:row>58</xdr:row>
      <xdr:rowOff>135674</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978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152201</xdr:rowOff>
    </xdr:from>
    <xdr:ext cx="599010"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50795" y="9753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158779</xdr:rowOff>
    </xdr:from>
    <xdr:to>
      <xdr:col>41</xdr:col>
      <xdr:colOff>50800</xdr:colOff>
      <xdr:row>59</xdr:row>
      <xdr:rowOff>42331</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a:off x="6972300" y="10102879"/>
          <a:ext cx="889000" cy="55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109196</xdr:rowOff>
    </xdr:from>
    <xdr:to>
      <xdr:col>41</xdr:col>
      <xdr:colOff>101600</xdr:colOff>
      <xdr:row>59</xdr:row>
      <xdr:rowOff>39346</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1005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55873</xdr:rowOff>
    </xdr:from>
    <xdr:ext cx="59901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61795" y="9828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90397</xdr:rowOff>
    </xdr:from>
    <xdr:to>
      <xdr:col>36</xdr:col>
      <xdr:colOff>165100</xdr:colOff>
      <xdr:row>59</xdr:row>
      <xdr:rowOff>20547</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10034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37074</xdr:rowOff>
    </xdr:from>
    <xdr:ext cx="59901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672795" y="9809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118687</xdr:rowOff>
    </xdr:from>
    <xdr:to>
      <xdr:col>55</xdr:col>
      <xdr:colOff>50800</xdr:colOff>
      <xdr:row>59</xdr:row>
      <xdr:rowOff>48837</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1006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33614</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977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156431</xdr:rowOff>
    </xdr:from>
    <xdr:to>
      <xdr:col>50</xdr:col>
      <xdr:colOff>165100</xdr:colOff>
      <xdr:row>59</xdr:row>
      <xdr:rowOff>86581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1010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77708</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10193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155246</xdr:rowOff>
    </xdr:from>
    <xdr:to>
      <xdr:col>46</xdr:col>
      <xdr:colOff>38100</xdr:colOff>
      <xdr:row>59</xdr:row>
      <xdr:rowOff>85396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10099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76523</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10192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162981</xdr:rowOff>
    </xdr:from>
    <xdr:to>
      <xdr:col>41</xdr:col>
      <xdr:colOff>101600</xdr:colOff>
      <xdr:row>59</xdr:row>
      <xdr:rowOff>93131</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10107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84258</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1019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107979</xdr:rowOff>
    </xdr:from>
    <xdr:to>
      <xdr:col>36</xdr:col>
      <xdr:colOff>165100</xdr:colOff>
      <xdr:row>59</xdr:row>
      <xdr:rowOff>38129</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10052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29256</xdr:rowOff>
    </xdr:from>
    <xdr:ext cx="599010"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672795" y="10144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72734</xdr:rowOff>
    </xdr:from>
    <xdr:to>
      <xdr:col>54</xdr:col>
      <xdr:colOff>189865</xdr:colOff>
      <xdr:row>78</xdr:row>
      <xdr:rowOff>137913</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74234"/>
          <a:ext cx="1270" cy="14367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141740</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148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137913</xdr:rowOff>
    </xdr:from>
    <xdr:to>
      <xdr:col>55</xdr:col>
      <xdr:colOff>88900</xdr:colOff>
      <xdr:row>78</xdr:row>
      <xdr:rowOff>137913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11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19411</xdr:rowOff>
    </xdr:from>
    <xdr:ext cx="599010"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49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629,294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72734</xdr:rowOff>
    </xdr:from>
    <xdr:to>
      <xdr:col>55</xdr:col>
      <xdr:colOff>88900</xdr:colOff>
      <xdr:row>70</xdr:row>
      <xdr:rowOff>72734</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74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27586</xdr:rowOff>
    </xdr:from>
    <xdr:to>
      <xdr:col>55</xdr:col>
      <xdr:colOff>0</xdr:colOff>
      <xdr:row>78</xdr:row>
      <xdr:rowOff>48795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400686"/>
          <a:ext cx="838200" cy="21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168966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99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146089</xdr:rowOff>
    </xdr:from>
    <xdr:to>
      <xdr:col>55</xdr:col>
      <xdr:colOff>50800</xdr:colOff>
      <xdr:row>78</xdr:row>
      <xdr:rowOff>76239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27586</xdr:rowOff>
    </xdr:from>
    <xdr:to>
      <xdr:col>50</xdr:col>
      <xdr:colOff>114300</xdr:colOff>
      <xdr:row>78</xdr:row>
      <xdr:rowOff>71658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400686"/>
          <a:ext cx="889000" cy="44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153236</xdr:rowOff>
    </xdr:from>
    <xdr:to>
      <xdr:col>50</xdr:col>
      <xdr:colOff>165100</xdr:colOff>
      <xdr:row>78</xdr:row>
      <xdr:rowOff>83386</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354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74513</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447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64150</xdr:rowOff>
    </xdr:from>
    <xdr:to>
      <xdr:col>45</xdr:col>
      <xdr:colOff>177800</xdr:colOff>
      <xdr:row>78</xdr:row>
      <xdr:rowOff>71658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7861300" y="13437250"/>
          <a:ext cx="889000" cy="7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156094</xdr:rowOff>
    </xdr:from>
    <xdr:to>
      <xdr:col>46</xdr:col>
      <xdr:colOff>38100</xdr:colOff>
      <xdr:row>78</xdr:row>
      <xdr:rowOff>86244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357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102771</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13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64150</xdr:rowOff>
    </xdr:from>
    <xdr:to>
      <xdr:col>41</xdr:col>
      <xdr:colOff>50800</xdr:colOff>
      <xdr:row>78</xdr:row>
      <xdr:rowOff>72633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6972300" y="13437250"/>
          <a:ext cx="889000" cy="8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165033</xdr:rowOff>
    </xdr:from>
    <xdr:to>
      <xdr:col>41</xdr:col>
      <xdr:colOff>101600</xdr:colOff>
      <xdr:row>78</xdr:row>
      <xdr:rowOff>95183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36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111710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3141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141863</xdr:rowOff>
    </xdr:from>
    <xdr:to>
      <xdr:col>36</xdr:col>
      <xdr:colOff>165100</xdr:colOff>
      <xdr:row>78</xdr:row>
      <xdr:rowOff>72013</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34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88540</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311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169445</xdr:rowOff>
    </xdr:from>
    <xdr:to>
      <xdr:col>55</xdr:col>
      <xdr:colOff>50800</xdr:colOff>
      <xdr:row>78</xdr:row>
      <xdr:rowOff>99595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71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124516</xdr:rowOff>
    </xdr:from>
    <xdr:ext cx="534377"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26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148236</xdr:rowOff>
    </xdr:from>
    <xdr:to>
      <xdr:col>50</xdr:col>
      <xdr:colOff>165100</xdr:colOff>
      <xdr:row>78</xdr:row>
      <xdr:rowOff>78386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49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94913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12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20858</xdr:rowOff>
    </xdr:from>
    <xdr:to>
      <xdr:col>46</xdr:col>
      <xdr:colOff>38100</xdr:colOff>
      <xdr:row>78</xdr:row>
      <xdr:rowOff>122458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9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113585</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483111" y="1348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13350</xdr:rowOff>
    </xdr:from>
    <xdr:to>
      <xdr:col>41</xdr:col>
      <xdr:colOff>101600</xdr:colOff>
      <xdr:row>78</xdr:row>
      <xdr:rowOff>114950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8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106077</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594111" y="13479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21833</xdr:rowOff>
    </xdr:from>
    <xdr:to>
      <xdr:col>36</xdr:col>
      <xdr:colOff>165100</xdr:colOff>
      <xdr:row>78</xdr:row>
      <xdr:rowOff>123433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9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114560</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487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47799</xdr:rowOff>
    </xdr:from>
    <xdr:to>
      <xdr:col>54</xdr:col>
      <xdr:colOff>189865</xdr:colOff>
      <xdr:row>98</xdr:row>
      <xdr:rowOff>5910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49749"/>
          <a:ext cx="1270" cy="11582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9737</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11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5910</xdr:rowOff>
    </xdr:from>
    <xdr:to>
      <xdr:col>55</xdr:col>
      <xdr:colOff>88900</xdr:colOff>
      <xdr:row>98</xdr:row>
      <xdr:rowOff>5910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0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165926</xdr:rowOff>
    </xdr:from>
    <xdr:ext cx="690189"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42497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2,060,808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47799</xdr:rowOff>
    </xdr:from>
    <xdr:to>
      <xdr:col>55</xdr:col>
      <xdr:colOff>88900</xdr:colOff>
      <xdr:row>91</xdr:row>
      <xdr:rowOff>47799</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49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160297</xdr:rowOff>
    </xdr:from>
    <xdr:to>
      <xdr:col>55</xdr:col>
      <xdr:colOff>0</xdr:colOff>
      <xdr:row>97</xdr:row>
      <xdr:rowOff>166044</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790947"/>
          <a:ext cx="838200" cy="5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86410</xdr:rowOff>
    </xdr:from>
    <xdr:ext cx="599010"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54561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63533</xdr:rowOff>
    </xdr:from>
    <xdr:to>
      <xdr:col>55</xdr:col>
      <xdr:colOff>50800</xdr:colOff>
      <xdr:row>97</xdr:row>
      <xdr:rowOff>165133</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694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162373</xdr:rowOff>
    </xdr:from>
    <xdr:to>
      <xdr:col>50</xdr:col>
      <xdr:colOff>114300</xdr:colOff>
      <xdr:row>97</xdr:row>
      <xdr:rowOff>166044</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8750300" y="16793023"/>
          <a:ext cx="889000" cy="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59466</xdr:rowOff>
    </xdr:from>
    <xdr:to>
      <xdr:col>50</xdr:col>
      <xdr:colOff>165100</xdr:colOff>
      <xdr:row>97</xdr:row>
      <xdr:rowOff>161066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69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6143</xdr:rowOff>
    </xdr:from>
    <xdr:ext cx="599010"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39795" y="16465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162373</xdr:rowOff>
    </xdr:from>
    <xdr:to>
      <xdr:col>45</xdr:col>
      <xdr:colOff>177800</xdr:colOff>
      <xdr:row>97</xdr:row>
      <xdr:rowOff>164312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793023"/>
          <a:ext cx="889000" cy="1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60844</xdr:rowOff>
    </xdr:from>
    <xdr:to>
      <xdr:col>46</xdr:col>
      <xdr:colOff>38100</xdr:colOff>
      <xdr:row>97</xdr:row>
      <xdr:rowOff>162444</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69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7521</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50795" y="16466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164312</xdr:rowOff>
    </xdr:from>
    <xdr:to>
      <xdr:col>41</xdr:col>
      <xdr:colOff>50800</xdr:colOff>
      <xdr:row>97</xdr:row>
      <xdr:rowOff>170304</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794962"/>
          <a:ext cx="889000" cy="5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66008</xdr:rowOff>
    </xdr:from>
    <xdr:to>
      <xdr:col>41</xdr:col>
      <xdr:colOff>101600</xdr:colOff>
      <xdr:row>97</xdr:row>
      <xdr:rowOff>167608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696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12685</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61795" y="1647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50705</xdr:rowOff>
    </xdr:from>
    <xdr:to>
      <xdr:col>36</xdr:col>
      <xdr:colOff>165100</xdr:colOff>
      <xdr:row>97</xdr:row>
      <xdr:rowOff>152305</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681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168832</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672795" y="16456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109497</xdr:rowOff>
    </xdr:from>
    <xdr:to>
      <xdr:col>55</xdr:col>
      <xdr:colOff>50800</xdr:colOff>
      <xdr:row>98</xdr:row>
      <xdr:rowOff>39647</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74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41959</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672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115244</xdr:rowOff>
    </xdr:from>
    <xdr:to>
      <xdr:col>50</xdr:col>
      <xdr:colOff>165100</xdr:colOff>
      <xdr:row>98</xdr:row>
      <xdr:rowOff>45394</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74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36521</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83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111573</xdr:rowOff>
    </xdr:from>
    <xdr:to>
      <xdr:col>46</xdr:col>
      <xdr:colOff>38100</xdr:colOff>
      <xdr:row>98</xdr:row>
      <xdr:rowOff>41723</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74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32850</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834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113512</xdr:rowOff>
    </xdr:from>
    <xdr:to>
      <xdr:col>41</xdr:col>
      <xdr:colOff>101600</xdr:colOff>
      <xdr:row>98</xdr:row>
      <xdr:rowOff>43662</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744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34789</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836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119504</xdr:rowOff>
    </xdr:from>
    <xdr:to>
      <xdr:col>36</xdr:col>
      <xdr:colOff>165100</xdr:colOff>
      <xdr:row>98</xdr:row>
      <xdr:rowOff>49654</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750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40781</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8428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消防費グラフ枠">
          <a:extLst>
            <a:ext uri="{FF2B5EF4-FFF2-40B4-BE49-F238E27FC236}">
              <a16:creationId xmlns:a16="http://schemas.microsoft.com/office/drawing/2014/main" id="{00000000-0008-0000-07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90309</xdr:rowOff>
    </xdr:from>
    <xdr:to>
      <xdr:col>85</xdr:col>
      <xdr:colOff>126364</xdr:colOff>
      <xdr:row>39</xdr:row>
      <xdr:rowOff>78223</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flipV="1">
          <a:off x="16317595" y="5233809"/>
          <a:ext cx="1269" cy="15309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82050</xdr:rowOff>
    </xdr:from>
    <xdr:ext cx="469744" cy="259045"/>
    <xdr:sp macro="" textlink="">
      <xdr:nvSpPr>
        <xdr:cNvPr id="510" name="消防費最小値テキスト">
          <a:extLst>
            <a:ext uri="{FF2B5EF4-FFF2-40B4-BE49-F238E27FC236}">
              <a16:creationId xmlns:a16="http://schemas.microsoft.com/office/drawing/2014/main" id="{00000000-0008-0000-0700-0000FE010000}"/>
            </a:ext>
          </a:extLst>
        </xdr:cNvPr>
        <xdr:cNvSpPr txBox="1"/>
      </xdr:nvSpPr>
      <xdr:spPr>
        <a:xfrm>
          <a:off x="16370300" y="6768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78223</xdr:rowOff>
    </xdr:from>
    <xdr:to>
      <xdr:col>86</xdr:col>
      <xdr:colOff>25400</xdr:colOff>
      <xdr:row>39</xdr:row>
      <xdr:rowOff>78223</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6230600" y="67647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36986</xdr:rowOff>
    </xdr:from>
    <xdr:ext cx="599010" cy="259045"/>
    <xdr:sp macro="" textlink="">
      <xdr:nvSpPr>
        <xdr:cNvPr id="512" name="消防費最大値テキスト">
          <a:extLst>
            <a:ext uri="{FF2B5EF4-FFF2-40B4-BE49-F238E27FC236}">
              <a16:creationId xmlns:a16="http://schemas.microsoft.com/office/drawing/2014/main" id="{00000000-0008-0000-0700-000000020000}"/>
            </a:ext>
          </a:extLst>
        </xdr:cNvPr>
        <xdr:cNvSpPr txBox="1"/>
      </xdr:nvSpPr>
      <xdr:spPr>
        <a:xfrm>
          <a:off x="16370300" y="5009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475,124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90309</xdr:rowOff>
    </xdr:from>
    <xdr:to>
      <xdr:col>86</xdr:col>
      <xdr:colOff>25400</xdr:colOff>
      <xdr:row>30</xdr:row>
      <xdr:rowOff>90309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6230600" y="5233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139373</xdr:rowOff>
    </xdr:from>
    <xdr:to>
      <xdr:col>85</xdr:col>
      <xdr:colOff>127000</xdr:colOff>
      <xdr:row>37</xdr:row>
      <xdr:rowOff>59180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5481300" y="6311573"/>
          <a:ext cx="838200" cy="9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20095</xdr:rowOff>
    </xdr:from>
    <xdr:ext cx="534377" cy="259045"/>
    <xdr:sp macro="" textlink="">
      <xdr:nvSpPr>
        <xdr:cNvPr id="515" name="消防費平均値テキスト">
          <a:extLst>
            <a:ext uri="{FF2B5EF4-FFF2-40B4-BE49-F238E27FC236}">
              <a16:creationId xmlns:a16="http://schemas.microsoft.com/office/drawing/2014/main" id="{00000000-0008-0000-0700-000003020000}"/>
            </a:ext>
          </a:extLst>
        </xdr:cNvPr>
        <xdr:cNvSpPr txBox="1"/>
      </xdr:nvSpPr>
      <xdr:spPr>
        <a:xfrm>
          <a:off x="16370300" y="65351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41668</xdr:rowOff>
    </xdr:from>
    <xdr:to>
      <xdr:col>85</xdr:col>
      <xdr:colOff>177800</xdr:colOff>
      <xdr:row>38</xdr:row>
      <xdr:rowOff>143268</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6268700" y="655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59180</xdr:rowOff>
    </xdr:from>
    <xdr:to>
      <xdr:col>81</xdr:col>
      <xdr:colOff>50800</xdr:colOff>
      <xdr:row>37</xdr:row>
      <xdr:rowOff>88523</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4592300" y="6402830"/>
          <a:ext cx="889000" cy="2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58114</xdr:rowOff>
    </xdr:from>
    <xdr:to>
      <xdr:col>81</xdr:col>
      <xdr:colOff>101600</xdr:colOff>
      <xdr:row>38</xdr:row>
      <xdr:rowOff>159714</xdr:rowOff>
    </xdr:to>
    <xdr:sp macro="" textlink="">
      <xdr:nvSpPr>
        <xdr:cNvPr id="518" name="フローチャート: 判断 517">
          <a:extLst>
            <a:ext uri="{FF2B5EF4-FFF2-40B4-BE49-F238E27FC236}">
              <a16:creationId xmlns:a16="http://schemas.microsoft.com/office/drawing/2014/main" id="{00000000-0008-0000-0700-000006020000}"/>
            </a:ext>
          </a:extLst>
        </xdr:cNvPr>
        <xdr:cNvSpPr/>
      </xdr:nvSpPr>
      <xdr:spPr>
        <a:xfrm>
          <a:off x="15430500" y="657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150841</xdr:rowOff>
    </xdr:from>
    <xdr:ext cx="534377"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5214111" y="666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88523</xdr:rowOff>
    </xdr:from>
    <xdr:to>
      <xdr:col>76</xdr:col>
      <xdr:colOff>114300</xdr:colOff>
      <xdr:row>37</xdr:row>
      <xdr:rowOff>107409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3703300" y="6432173"/>
          <a:ext cx="889000" cy="18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53333</xdr:rowOff>
    </xdr:from>
    <xdr:to>
      <xdr:col>76</xdr:col>
      <xdr:colOff>165100</xdr:colOff>
      <xdr:row>38</xdr:row>
      <xdr:rowOff>154933</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4541500" y="6568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146060</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4325111" y="6661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107409</xdr:rowOff>
    </xdr:from>
    <xdr:to>
      <xdr:col>71</xdr:col>
      <xdr:colOff>177800</xdr:colOff>
      <xdr:row>37</xdr:row>
      <xdr:rowOff>125837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2814300" y="6451059"/>
          <a:ext cx="889000" cy="18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16571</xdr:rowOff>
    </xdr:from>
    <xdr:to>
      <xdr:col>72</xdr:col>
      <xdr:colOff>38100</xdr:colOff>
      <xdr:row>38</xdr:row>
      <xdr:rowOff>118171</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3652500" y="6531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109298</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3436111" y="662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38990</xdr:rowOff>
    </xdr:from>
    <xdr:to>
      <xdr:col>67</xdr:col>
      <xdr:colOff>101600</xdr:colOff>
      <xdr:row>38</xdr:row>
      <xdr:rowOff>140590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2763500" y="655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131717</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547111" y="6646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88573</xdr:rowOff>
    </xdr:from>
    <xdr:to>
      <xdr:col>85</xdr:col>
      <xdr:colOff>177800</xdr:colOff>
      <xdr:row>37</xdr:row>
      <xdr:rowOff>18723</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6268700" y="626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111450</xdr:rowOff>
    </xdr:from>
    <xdr:ext cx="599010" cy="259045"/>
    <xdr:sp macro="" textlink="">
      <xdr:nvSpPr>
        <xdr:cNvPr id="534" name="消防費該当値テキスト">
          <a:extLst>
            <a:ext uri="{FF2B5EF4-FFF2-40B4-BE49-F238E27FC236}">
              <a16:creationId xmlns:a16="http://schemas.microsoft.com/office/drawing/2014/main" id="{00000000-0008-0000-0700-000016020000}"/>
            </a:ext>
          </a:extLst>
        </xdr:cNvPr>
        <xdr:cNvSpPr txBox="1"/>
      </xdr:nvSpPr>
      <xdr:spPr>
        <a:xfrm>
          <a:off x="16370300" y="6112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8380</xdr:rowOff>
    </xdr:from>
    <xdr:to>
      <xdr:col>81</xdr:col>
      <xdr:colOff>101600</xdr:colOff>
      <xdr:row>37</xdr:row>
      <xdr:rowOff>109980</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5430500" y="635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126507</xdr:rowOff>
    </xdr:from>
    <xdr:ext cx="59901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181795" y="61272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37723</xdr:rowOff>
    </xdr:from>
    <xdr:to>
      <xdr:col>76</xdr:col>
      <xdr:colOff>165100</xdr:colOff>
      <xdr:row>37</xdr:row>
      <xdr:rowOff>139323</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4541500" y="6381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155850</xdr:rowOff>
    </xdr:from>
    <xdr:ext cx="59901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292795" y="6156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56609</xdr:rowOff>
    </xdr:from>
    <xdr:to>
      <xdr:col>72</xdr:col>
      <xdr:colOff>38100</xdr:colOff>
      <xdr:row>37</xdr:row>
      <xdr:rowOff>158209</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3652500" y="6400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36</xdr:row>
      <xdr:rowOff>3286</xdr:rowOff>
    </xdr:from>
    <xdr:ext cx="59901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403795" y="61754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75037</xdr:rowOff>
    </xdr:from>
    <xdr:to>
      <xdr:col>67</xdr:col>
      <xdr:colOff>101600</xdr:colOff>
      <xdr:row>38</xdr:row>
      <xdr:rowOff>5187</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2763500" y="641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21714</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2547111" y="6193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130766</xdr:rowOff>
    </xdr:from>
    <xdr:to>
      <xdr:col>85</xdr:col>
      <xdr:colOff>126364</xdr:colOff>
      <xdr:row>58</xdr:row>
      <xdr:rowOff>73593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703266"/>
          <a:ext cx="1269" cy="13144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77420</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02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73593</xdr:rowOff>
    </xdr:from>
    <xdr:to>
      <xdr:col>86</xdr:col>
      <xdr:colOff>25400</xdr:colOff>
      <xdr:row>58</xdr:row>
      <xdr:rowOff>73593</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0176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77443</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78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603,908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130766</xdr:rowOff>
    </xdr:from>
    <xdr:to>
      <xdr:col>86</xdr:col>
      <xdr:colOff>25400</xdr:colOff>
      <xdr:row>50</xdr:row>
      <xdr:rowOff>130766</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703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87374</xdr:rowOff>
    </xdr:from>
    <xdr:to>
      <xdr:col>85</xdr:col>
      <xdr:colOff>127000</xdr:colOff>
      <xdr:row>57</xdr:row>
      <xdr:rowOff>130314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5481300" y="9860024"/>
          <a:ext cx="838200" cy="42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3340</xdr:rowOff>
    </xdr:from>
    <xdr:ext cx="599010"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604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151913</xdr:rowOff>
    </xdr:from>
    <xdr:to>
      <xdr:col>85</xdr:col>
      <xdr:colOff>177800</xdr:colOff>
      <xdr:row>57</xdr:row>
      <xdr:rowOff>82063</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75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87374</xdr:rowOff>
    </xdr:from>
    <xdr:to>
      <xdr:col>81</xdr:col>
      <xdr:colOff>50800</xdr:colOff>
      <xdr:row>57</xdr:row>
      <xdr:rowOff>133864</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860024"/>
          <a:ext cx="889000" cy="4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134670</xdr:rowOff>
    </xdr:from>
    <xdr:to>
      <xdr:col>81</xdr:col>
      <xdr:colOff>101600</xdr:colOff>
      <xdr:row>57</xdr:row>
      <xdr:rowOff>64820</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73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81347</xdr:rowOff>
    </xdr:from>
    <xdr:ext cx="599010"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181795" y="951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51</xdr:row>
      <xdr:rowOff>115507</xdr:rowOff>
    </xdr:from>
    <xdr:to>
      <xdr:col>76</xdr:col>
      <xdr:colOff>114300</xdr:colOff>
      <xdr:row>57</xdr:row>
      <xdr:rowOff>133864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3703300" y="8859457"/>
          <a:ext cx="889000" cy="1047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146608</xdr:rowOff>
    </xdr:from>
    <xdr:to>
      <xdr:col>76</xdr:col>
      <xdr:colOff>165100</xdr:colOff>
      <xdr:row>57</xdr:row>
      <xdr:rowOff>76758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747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93285</xdr:rowOff>
    </xdr:from>
    <xdr:ext cx="59901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292795" y="952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115507</xdr:rowOff>
    </xdr:from>
    <xdr:to>
      <xdr:col>71</xdr:col>
      <xdr:colOff>177800</xdr:colOff>
      <xdr:row>55</xdr:row>
      <xdr:rowOff>41082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2814300" y="8859457"/>
          <a:ext cx="889000" cy="611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39922</xdr:rowOff>
    </xdr:from>
    <xdr:to>
      <xdr:col>72</xdr:col>
      <xdr:colOff>38100</xdr:colOff>
      <xdr:row>57</xdr:row>
      <xdr:rowOff>141522</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812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132649</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990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26629</xdr:rowOff>
    </xdr:from>
    <xdr:to>
      <xdr:col>67</xdr:col>
      <xdr:colOff>101600</xdr:colOff>
      <xdr:row>57</xdr:row>
      <xdr:rowOff>128229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79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119356</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14795" y="9892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79514</xdr:rowOff>
    </xdr:from>
    <xdr:to>
      <xdr:col>85</xdr:col>
      <xdr:colOff>177800</xdr:colOff>
      <xdr:row>58</xdr:row>
      <xdr:rowOff>9664</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852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165891</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767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36574</xdr:rowOff>
    </xdr:from>
    <xdr:to>
      <xdr:col>81</xdr:col>
      <xdr:colOff>101600</xdr:colOff>
      <xdr:row>57</xdr:row>
      <xdr:rowOff>138174</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809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129301</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90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83064</xdr:rowOff>
    </xdr:from>
    <xdr:to>
      <xdr:col>76</xdr:col>
      <xdr:colOff>165100</xdr:colOff>
      <xdr:row>58</xdr:row>
      <xdr:rowOff>13214</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85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4341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94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51</xdr:row>
      <xdr:rowOff>64707</xdr:rowOff>
    </xdr:from>
    <xdr:to>
      <xdr:col>72</xdr:col>
      <xdr:colOff>38100</xdr:colOff>
      <xdr:row>51</xdr:row>
      <xdr:rowOff>166307</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880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50</xdr:row>
      <xdr:rowOff>11384</xdr:rowOff>
    </xdr:from>
    <xdr:ext cx="59901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03795" y="8583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161732</xdr:rowOff>
    </xdr:from>
    <xdr:to>
      <xdr:col>67</xdr:col>
      <xdr:colOff>101600</xdr:colOff>
      <xdr:row>55</xdr:row>
      <xdr:rowOff>91882</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420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108409</xdr:rowOff>
    </xdr:from>
    <xdr:ext cx="59901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14795" y="9195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災害復旧費グラフ枠">
          <a:extLst>
            <a:ext uri="{FF2B5EF4-FFF2-40B4-BE49-F238E27FC236}">
              <a16:creationId xmlns:a16="http://schemas.microsoft.com/office/drawing/2014/main" id="{00000000-0008-0000-07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98434</xdr:rowOff>
    </xdr:from>
    <xdr:to>
      <xdr:col>85</xdr:col>
      <xdr:colOff>126364</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flipV="1">
          <a:off x="16317595" y="12271384"/>
          <a:ext cx="1269" cy="1317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2" name="災害復旧費最小値テキスト">
          <a:extLst>
            <a:ext uri="{FF2B5EF4-FFF2-40B4-BE49-F238E27FC236}">
              <a16:creationId xmlns:a16="http://schemas.microsoft.com/office/drawing/2014/main" id="{00000000-0008-0000-0700-00006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45111</xdr:rowOff>
    </xdr:from>
    <xdr:ext cx="599010" cy="259045"/>
    <xdr:sp macro="" textlink="">
      <xdr:nvSpPr>
        <xdr:cNvPr id="624" name="災害復旧費最大値テキスト">
          <a:extLst>
            <a:ext uri="{FF2B5EF4-FFF2-40B4-BE49-F238E27FC236}">
              <a16:creationId xmlns:a16="http://schemas.microsoft.com/office/drawing/2014/main" id="{00000000-0008-0000-0700-000070020000}"/>
            </a:ext>
          </a:extLst>
        </xdr:cNvPr>
        <xdr:cNvSpPr txBox="1"/>
      </xdr:nvSpPr>
      <xdr:spPr>
        <a:xfrm>
          <a:off x="16370300" y="12046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345,831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98434</xdr:rowOff>
    </xdr:from>
    <xdr:to>
      <xdr:col>86</xdr:col>
      <xdr:colOff>25400</xdr:colOff>
      <xdr:row>71</xdr:row>
      <xdr:rowOff>98434</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6230600" y="12271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40377</xdr:rowOff>
    </xdr:from>
    <xdr:to>
      <xdr:col>85</xdr:col>
      <xdr:colOff>127000</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5481300" y="13584927"/>
          <a:ext cx="838200" cy="4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114882</xdr:rowOff>
    </xdr:from>
    <xdr:ext cx="534377" cy="259045"/>
    <xdr:sp macro="" textlink="">
      <xdr:nvSpPr>
        <xdr:cNvPr id="627" name="災害復旧費平均値テキスト">
          <a:extLst>
            <a:ext uri="{FF2B5EF4-FFF2-40B4-BE49-F238E27FC236}">
              <a16:creationId xmlns:a16="http://schemas.microsoft.com/office/drawing/2014/main" id="{00000000-0008-0000-0700-000073020000}"/>
            </a:ext>
          </a:extLst>
        </xdr:cNvPr>
        <xdr:cNvSpPr txBox="1"/>
      </xdr:nvSpPr>
      <xdr:spPr>
        <a:xfrm>
          <a:off x="16370300" y="133165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92005</xdr:rowOff>
    </xdr:from>
    <xdr:to>
      <xdr:col>85</xdr:col>
      <xdr:colOff>177800</xdr:colOff>
      <xdr:row>79</xdr:row>
      <xdr:rowOff>22155</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6268700" y="13465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35957</xdr:rowOff>
    </xdr:from>
    <xdr:to>
      <xdr:col>81</xdr:col>
      <xdr:colOff>50800</xdr:colOff>
      <xdr:row>79</xdr:row>
      <xdr:rowOff>44450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4592300" y="13580507"/>
          <a:ext cx="889000" cy="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100532</xdr:rowOff>
    </xdr:from>
    <xdr:to>
      <xdr:col>81</xdr:col>
      <xdr:colOff>101600</xdr:colOff>
      <xdr:row>79</xdr:row>
      <xdr:rowOff>30682</xdr:rowOff>
    </xdr:to>
    <xdr:sp macro="" textlink="">
      <xdr:nvSpPr>
        <xdr:cNvPr id="630" name="フローチャート: 判断 629">
          <a:extLst>
            <a:ext uri="{FF2B5EF4-FFF2-40B4-BE49-F238E27FC236}">
              <a16:creationId xmlns:a16="http://schemas.microsoft.com/office/drawing/2014/main" id="{00000000-0008-0000-0700-000076020000}"/>
            </a:ext>
          </a:extLst>
        </xdr:cNvPr>
        <xdr:cNvSpPr/>
      </xdr:nvSpPr>
      <xdr:spPr>
        <a:xfrm>
          <a:off x="15430500" y="1347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47209</xdr:rowOff>
    </xdr:from>
    <xdr:ext cx="534377"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5214111" y="1324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35957</xdr:rowOff>
    </xdr:from>
    <xdr:to>
      <xdr:col>76</xdr:col>
      <xdr:colOff>114300</xdr:colOff>
      <xdr:row>79</xdr:row>
      <xdr:rowOff>44450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3703300" y="13580507"/>
          <a:ext cx="889000" cy="8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94204</xdr:rowOff>
    </xdr:from>
    <xdr:to>
      <xdr:col>76</xdr:col>
      <xdr:colOff>165100</xdr:colOff>
      <xdr:row>79</xdr:row>
      <xdr:rowOff>24354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4541500" y="13467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40881</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4325111" y="13242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119022</xdr:rowOff>
    </xdr:from>
    <xdr:to>
      <xdr:col>72</xdr:col>
      <xdr:colOff>38100</xdr:colOff>
      <xdr:row>79</xdr:row>
      <xdr:rowOff>49172</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3652500" y="1349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65699</xdr:rowOff>
    </xdr:from>
    <xdr:ext cx="534377"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3436111" y="1326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110812</xdr:rowOff>
    </xdr:from>
    <xdr:to>
      <xdr:col>67</xdr:col>
      <xdr:colOff>101600</xdr:colOff>
      <xdr:row>79</xdr:row>
      <xdr:rowOff>40962</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2763500" y="1348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57489</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547111" y="13259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161027</xdr:rowOff>
    </xdr:from>
    <xdr:to>
      <xdr:col>85</xdr:col>
      <xdr:colOff>177800</xdr:colOff>
      <xdr:row>79</xdr:row>
      <xdr:rowOff>91177</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6268700" y="1353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75954</xdr:rowOff>
    </xdr:from>
    <xdr:ext cx="469744" cy="259045"/>
    <xdr:sp macro="" textlink="">
      <xdr:nvSpPr>
        <xdr:cNvPr id="646" name="災害復旧費該当値テキスト">
          <a:extLst>
            <a:ext uri="{FF2B5EF4-FFF2-40B4-BE49-F238E27FC236}">
              <a16:creationId xmlns:a16="http://schemas.microsoft.com/office/drawing/2014/main" id="{00000000-0008-0000-0700-000086020000}"/>
            </a:ext>
          </a:extLst>
        </xdr:cNvPr>
        <xdr:cNvSpPr txBox="1"/>
      </xdr:nvSpPr>
      <xdr:spPr>
        <a:xfrm>
          <a:off x="16370300" y="13449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156607</xdr:rowOff>
    </xdr:from>
    <xdr:to>
      <xdr:col>76</xdr:col>
      <xdr:colOff>165100</xdr:colOff>
      <xdr:row>79</xdr:row>
      <xdr:rowOff>86757</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541500" y="13529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77884</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622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公債費グラフ枠">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13402</xdr:rowOff>
    </xdr:from>
    <xdr:to>
      <xdr:col>85</xdr:col>
      <xdr:colOff>126364</xdr:colOff>
      <xdr:row>99</xdr:row>
      <xdr:rowOff>43918</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flipV="1">
          <a:off x="16317595" y="15615352"/>
          <a:ext cx="1269" cy="1402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47745</xdr:rowOff>
    </xdr:from>
    <xdr:ext cx="378565" cy="259045"/>
    <xdr:sp macro="" textlink="">
      <xdr:nvSpPr>
        <xdr:cNvPr id="679" name="公債費最小値テキスト">
          <a:extLst>
            <a:ext uri="{FF2B5EF4-FFF2-40B4-BE49-F238E27FC236}">
              <a16:creationId xmlns:a16="http://schemas.microsoft.com/office/drawing/2014/main" id="{00000000-0008-0000-0700-0000A7020000}"/>
            </a:ext>
          </a:extLst>
        </xdr:cNvPr>
        <xdr:cNvSpPr txBox="1"/>
      </xdr:nvSpPr>
      <xdr:spPr>
        <a:xfrm>
          <a:off x="16370300" y="170212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43918</xdr:rowOff>
    </xdr:from>
    <xdr:to>
      <xdr:col>86</xdr:col>
      <xdr:colOff>25400</xdr:colOff>
      <xdr:row>99</xdr:row>
      <xdr:rowOff>43918</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6230600" y="17017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131529</xdr:rowOff>
    </xdr:from>
    <xdr:ext cx="599010" cy="259045"/>
    <xdr:sp macro="" textlink="">
      <xdr:nvSpPr>
        <xdr:cNvPr id="681" name="公債費最大値テキスト">
          <a:extLst>
            <a:ext uri="{FF2B5EF4-FFF2-40B4-BE49-F238E27FC236}">
              <a16:creationId xmlns:a16="http://schemas.microsoft.com/office/drawing/2014/main" id="{00000000-0008-0000-0700-0000A9020000}"/>
            </a:ext>
          </a:extLst>
        </xdr:cNvPr>
        <xdr:cNvSpPr txBox="1"/>
      </xdr:nvSpPr>
      <xdr:spPr>
        <a:xfrm>
          <a:off x="16370300" y="15390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736,298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13402</xdr:rowOff>
    </xdr:from>
    <xdr:to>
      <xdr:col>86</xdr:col>
      <xdr:colOff>25400</xdr:colOff>
      <xdr:row>91</xdr:row>
      <xdr:rowOff>13402</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6230600" y="15615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79426</xdr:rowOff>
    </xdr:from>
    <xdr:to>
      <xdr:col>85</xdr:col>
      <xdr:colOff>127000</xdr:colOff>
      <xdr:row>97</xdr:row>
      <xdr:rowOff>85387</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5481300" y="16710076"/>
          <a:ext cx="838200" cy="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41276</xdr:rowOff>
    </xdr:from>
    <xdr:ext cx="599010" cy="259045"/>
    <xdr:sp macro="" textlink="">
      <xdr:nvSpPr>
        <xdr:cNvPr id="684" name="公債費平均値テキスト">
          <a:extLst>
            <a:ext uri="{FF2B5EF4-FFF2-40B4-BE49-F238E27FC236}">
              <a16:creationId xmlns:a16="http://schemas.microsoft.com/office/drawing/2014/main" id="{00000000-0008-0000-0700-0000AC020000}"/>
            </a:ext>
          </a:extLst>
        </xdr:cNvPr>
        <xdr:cNvSpPr txBox="1"/>
      </xdr:nvSpPr>
      <xdr:spPr>
        <a:xfrm>
          <a:off x="16370300" y="166719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62849</xdr:rowOff>
    </xdr:from>
    <xdr:to>
      <xdr:col>85</xdr:col>
      <xdr:colOff>177800</xdr:colOff>
      <xdr:row>97</xdr:row>
      <xdr:rowOff>164449</xdr:rowOff>
    </xdr:to>
    <xdr:sp macro="" textlink="">
      <xdr:nvSpPr>
        <xdr:cNvPr id="685" name="フローチャート: 判断 684">
          <a:extLst>
            <a:ext uri="{FF2B5EF4-FFF2-40B4-BE49-F238E27FC236}">
              <a16:creationId xmlns:a16="http://schemas.microsoft.com/office/drawing/2014/main" id="{00000000-0008-0000-0700-0000AD020000}"/>
            </a:ext>
          </a:extLst>
        </xdr:cNvPr>
        <xdr:cNvSpPr/>
      </xdr:nvSpPr>
      <xdr:spPr>
        <a:xfrm>
          <a:off x="162687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74400</xdr:rowOff>
    </xdr:from>
    <xdr:to>
      <xdr:col>81</xdr:col>
      <xdr:colOff>50800</xdr:colOff>
      <xdr:row>97</xdr:row>
      <xdr:rowOff>85387</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4592300" y="16705050"/>
          <a:ext cx="889000" cy="10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53711</xdr:rowOff>
    </xdr:from>
    <xdr:to>
      <xdr:col>81</xdr:col>
      <xdr:colOff>101600</xdr:colOff>
      <xdr:row>97</xdr:row>
      <xdr:rowOff>155311</xdr:rowOff>
    </xdr:to>
    <xdr:sp macro="" textlink="">
      <xdr:nvSpPr>
        <xdr:cNvPr id="687" name="フローチャート: 判断 686">
          <a:extLst>
            <a:ext uri="{FF2B5EF4-FFF2-40B4-BE49-F238E27FC236}">
              <a16:creationId xmlns:a16="http://schemas.microsoft.com/office/drawing/2014/main" id="{00000000-0008-0000-0700-0000AF020000}"/>
            </a:ext>
          </a:extLst>
        </xdr:cNvPr>
        <xdr:cNvSpPr/>
      </xdr:nvSpPr>
      <xdr:spPr>
        <a:xfrm>
          <a:off x="15430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146438</xdr:rowOff>
    </xdr:from>
    <xdr:ext cx="59901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5181795" y="16777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65484</xdr:rowOff>
    </xdr:from>
    <xdr:to>
      <xdr:col>76</xdr:col>
      <xdr:colOff>114300</xdr:colOff>
      <xdr:row>97</xdr:row>
      <xdr:rowOff>74400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3703300" y="16696134"/>
          <a:ext cx="8890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58032</xdr:rowOff>
    </xdr:from>
    <xdr:to>
      <xdr:col>76</xdr:col>
      <xdr:colOff>165100</xdr:colOff>
      <xdr:row>97</xdr:row>
      <xdr:rowOff>159632</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4541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150759</xdr:rowOff>
    </xdr:from>
    <xdr:ext cx="59901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4292795" y="1678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46172</xdr:rowOff>
    </xdr:from>
    <xdr:to>
      <xdr:col>71</xdr:col>
      <xdr:colOff>177800</xdr:colOff>
      <xdr:row>97</xdr:row>
      <xdr:rowOff>65484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814300" y="16676822"/>
          <a:ext cx="889000" cy="19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122913</xdr:rowOff>
    </xdr:from>
    <xdr:to>
      <xdr:col>72</xdr:col>
      <xdr:colOff>38100</xdr:colOff>
      <xdr:row>98</xdr:row>
      <xdr:rowOff>53063</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652500" y="167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44190</xdr:rowOff>
    </xdr:from>
    <xdr:ext cx="59901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03795" y="16846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115258</xdr:rowOff>
    </xdr:from>
    <xdr:to>
      <xdr:col>67</xdr:col>
      <xdr:colOff>101600</xdr:colOff>
      <xdr:row>98</xdr:row>
      <xdr:rowOff>45408</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2763500" y="1674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36535</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2514795" y="16838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28626</xdr:rowOff>
    </xdr:from>
    <xdr:to>
      <xdr:col>85</xdr:col>
      <xdr:colOff>177800</xdr:colOff>
      <xdr:row>97</xdr:row>
      <xdr:rowOff>130226</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6268700" y="1665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51503</xdr:rowOff>
    </xdr:from>
    <xdr:ext cx="599010" cy="259045"/>
    <xdr:sp macro="" textlink="">
      <xdr:nvSpPr>
        <xdr:cNvPr id="703" name="公債費該当値テキスト">
          <a:extLst>
            <a:ext uri="{FF2B5EF4-FFF2-40B4-BE49-F238E27FC236}">
              <a16:creationId xmlns:a16="http://schemas.microsoft.com/office/drawing/2014/main" id="{00000000-0008-0000-0700-0000BF020000}"/>
            </a:ext>
          </a:extLst>
        </xdr:cNvPr>
        <xdr:cNvSpPr txBox="1"/>
      </xdr:nvSpPr>
      <xdr:spPr>
        <a:xfrm>
          <a:off x="16370300" y="16510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34587</xdr:rowOff>
    </xdr:from>
    <xdr:to>
      <xdr:col>81</xdr:col>
      <xdr:colOff>101600</xdr:colOff>
      <xdr:row>97</xdr:row>
      <xdr:rowOff>136187</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5430500" y="1666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152714</xdr:rowOff>
    </xdr:from>
    <xdr:ext cx="59901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5181795" y="16440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23600</xdr:rowOff>
    </xdr:from>
    <xdr:to>
      <xdr:col>76</xdr:col>
      <xdr:colOff>165100</xdr:colOff>
      <xdr:row>97</xdr:row>
      <xdr:rowOff>125200</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4541500" y="1665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141727</xdr:rowOff>
    </xdr:from>
    <xdr:ext cx="59901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292795" y="16429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14684</xdr:rowOff>
    </xdr:from>
    <xdr:to>
      <xdr:col>72</xdr:col>
      <xdr:colOff>38100</xdr:colOff>
      <xdr:row>97</xdr:row>
      <xdr:rowOff>116284</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3652500" y="16645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132811</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03795" y="164205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166822</xdr:rowOff>
    </xdr:from>
    <xdr:to>
      <xdr:col>67</xdr:col>
      <xdr:colOff>101600</xdr:colOff>
      <xdr:row>97</xdr:row>
      <xdr:rowOff>96972</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2763500" y="16626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113499</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14795" y="1640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2" name="諸支出金グラフ枠">
          <a:extLst>
            <a:ext uri="{FF2B5EF4-FFF2-40B4-BE49-F238E27FC236}">
              <a16:creationId xmlns:a16="http://schemas.microsoft.com/office/drawing/2014/main" id="{00000000-0008-0000-0700-0000D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34270</xdr:rowOff>
    </xdr:from>
    <xdr:to>
      <xdr:col>116</xdr:col>
      <xdr:colOff>62864</xdr:colOff>
      <xdr:row>38</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flipV="1">
          <a:off x="22159595" y="5177770"/>
          <a:ext cx="1269" cy="1477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10258</xdr:rowOff>
    </xdr:from>
    <xdr:ext cx="249299" cy="259045"/>
    <xdr:sp macro="" textlink="">
      <xdr:nvSpPr>
        <xdr:cNvPr id="734" name="諸支出金最小値テキスト">
          <a:extLst>
            <a:ext uri="{FF2B5EF4-FFF2-40B4-BE49-F238E27FC236}">
              <a16:creationId xmlns:a16="http://schemas.microsoft.com/office/drawing/2014/main" id="{00000000-0008-0000-0700-0000DE020000}"/>
            </a:ext>
          </a:extLst>
        </xdr:cNvPr>
        <xdr:cNvSpPr txBox="1"/>
      </xdr:nvSpPr>
      <xdr:spPr>
        <a:xfrm>
          <a:off x="22212300" y="66968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152397</xdr:rowOff>
    </xdr:from>
    <xdr:ext cx="534377" cy="259045"/>
    <xdr:sp macro="" textlink="">
      <xdr:nvSpPr>
        <xdr:cNvPr id="736" name="諸支出金最大値テキスト">
          <a:extLst>
            <a:ext uri="{FF2B5EF4-FFF2-40B4-BE49-F238E27FC236}">
              <a16:creationId xmlns:a16="http://schemas.microsoft.com/office/drawing/2014/main" id="{00000000-0008-0000-0700-0000E0020000}"/>
            </a:ext>
          </a:extLst>
        </xdr:cNvPr>
        <xdr:cNvSpPr txBox="1"/>
      </xdr:nvSpPr>
      <xdr:spPr>
        <a:xfrm>
          <a:off x="22212300" y="495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32,306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34270</xdr:rowOff>
    </xdr:from>
    <xdr:to>
      <xdr:col>116</xdr:col>
      <xdr:colOff>152400</xdr:colOff>
      <xdr:row>30</xdr:row>
      <xdr:rowOff>34270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2072600" y="517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99158</xdr:rowOff>
    </xdr:from>
    <xdr:ext cx="378565" cy="259045"/>
    <xdr:sp macro="" textlink="">
      <xdr:nvSpPr>
        <xdr:cNvPr id="739" name="諸支出金平均値テキスト">
          <a:extLst>
            <a:ext uri="{FF2B5EF4-FFF2-40B4-BE49-F238E27FC236}">
              <a16:creationId xmlns:a16="http://schemas.microsoft.com/office/drawing/2014/main" id="{00000000-0008-0000-0700-0000E3020000}"/>
            </a:ext>
          </a:extLst>
        </xdr:cNvPr>
        <xdr:cNvSpPr txBox="1"/>
      </xdr:nvSpPr>
      <xdr:spPr>
        <a:xfrm>
          <a:off x="22212300" y="644280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76281</xdr:rowOff>
    </xdr:from>
    <xdr:to>
      <xdr:col>116</xdr:col>
      <xdr:colOff>114300</xdr:colOff>
      <xdr:row>39</xdr:row>
      <xdr:rowOff>6431</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2110700" y="6591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69241</xdr:rowOff>
    </xdr:from>
    <xdr:to>
      <xdr:col>112</xdr:col>
      <xdr:colOff>38100</xdr:colOff>
      <xdr:row>38</xdr:row>
      <xdr:rowOff>170841</xdr:rowOff>
    </xdr:to>
    <xdr:sp macro="" textlink="">
      <xdr:nvSpPr>
        <xdr:cNvPr id="742" name="フローチャート: 判断 741">
          <a:extLst>
            <a:ext uri="{FF2B5EF4-FFF2-40B4-BE49-F238E27FC236}">
              <a16:creationId xmlns:a16="http://schemas.microsoft.com/office/drawing/2014/main" id="{00000000-0008-0000-0700-0000E6020000}"/>
            </a:ext>
          </a:extLst>
        </xdr:cNvPr>
        <xdr:cNvSpPr/>
      </xdr:nvSpPr>
      <xdr:spPr>
        <a:xfrm>
          <a:off x="21272500" y="658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15917</xdr:rowOff>
    </xdr:from>
    <xdr:ext cx="378565"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134017" y="6359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60599</xdr:rowOff>
    </xdr:from>
    <xdr:to>
      <xdr:col>107</xdr:col>
      <xdr:colOff>101600</xdr:colOff>
      <xdr:row>38</xdr:row>
      <xdr:rowOff>162199</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0383500" y="65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7276</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0245017" y="63509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82088</xdr:rowOff>
    </xdr:from>
    <xdr:to>
      <xdr:col>102</xdr:col>
      <xdr:colOff>165100</xdr:colOff>
      <xdr:row>39</xdr:row>
      <xdr:rowOff>12238</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9494500" y="6597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28765</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9356017" y="6372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82225</xdr:rowOff>
    </xdr:from>
    <xdr:to>
      <xdr:col>98</xdr:col>
      <xdr:colOff>38100</xdr:colOff>
      <xdr:row>39</xdr:row>
      <xdr:rowOff>12375</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18605500" y="6597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28902</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67017" y="63725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54708</xdr:rowOff>
    </xdr:from>
    <xdr:ext cx="249299" cy="259045"/>
    <xdr:sp macro="" textlink="">
      <xdr:nvSpPr>
        <xdr:cNvPr id="758" name="諸支出金該当値テキスト">
          <a:extLst>
            <a:ext uri="{FF2B5EF4-FFF2-40B4-BE49-F238E27FC236}">
              <a16:creationId xmlns:a16="http://schemas.microsoft.com/office/drawing/2014/main" id="{00000000-0008-0000-0700-0000F6020000}"/>
            </a:ext>
          </a:extLst>
        </xdr:cNvPr>
        <xdr:cNvSpPr txBox="1"/>
      </xdr:nvSpPr>
      <xdr:spPr>
        <a:xfrm>
          <a:off x="22212300" y="656980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青森県平均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6" name="直線コネクタ 775">
          <a:extLst>
            <a:ext uri="{FF2B5EF4-FFF2-40B4-BE49-F238E27FC236}">
              <a16:creationId xmlns:a16="http://schemas.microsoft.com/office/drawing/2014/main" id="{00000000-0008-0000-0700-00000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前年度繰上充用金グラフ枠">
          <a:extLst>
            <a:ext uri="{FF2B5EF4-FFF2-40B4-BE49-F238E27FC236}">
              <a16:creationId xmlns:a16="http://schemas.microsoft.com/office/drawing/2014/main" id="{00000000-0008-0000-07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40716</xdr:rowOff>
    </xdr:from>
    <xdr:to>
      <xdr:col>116</xdr:col>
      <xdr:colOff>62864</xdr:colOff>
      <xdr:row>58</xdr:row>
      <xdr:rowOff>25400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flipV="1">
          <a:off x="22159595" y="8784666"/>
          <a:ext cx="1269" cy="1184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76255</xdr:rowOff>
    </xdr:from>
    <xdr:ext cx="249299" cy="259045"/>
    <xdr:sp macro="" textlink="">
      <xdr:nvSpPr>
        <xdr:cNvPr id="787" name="前年度繰上充用金最小値テキスト">
          <a:extLst>
            <a:ext uri="{FF2B5EF4-FFF2-40B4-BE49-F238E27FC236}">
              <a16:creationId xmlns:a16="http://schemas.microsoft.com/office/drawing/2014/main" id="{00000000-0008-0000-0700-000013030000}"/>
            </a:ext>
          </a:extLst>
        </xdr:cNvPr>
        <xdr:cNvSpPr txBox="1"/>
      </xdr:nvSpPr>
      <xdr:spPr>
        <a:xfrm>
          <a:off x="22212300" y="10020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158843</xdr:rowOff>
    </xdr:from>
    <xdr:ext cx="534377" cy="259045"/>
    <xdr:sp macro="" textlink="">
      <xdr:nvSpPr>
        <xdr:cNvPr id="789" name="前年度繰上充用金最大値テキスト">
          <a:extLst>
            <a:ext uri="{FF2B5EF4-FFF2-40B4-BE49-F238E27FC236}">
              <a16:creationId xmlns:a16="http://schemas.microsoft.com/office/drawing/2014/main" id="{00000000-0008-0000-0700-000015030000}"/>
            </a:ext>
          </a:extLst>
        </xdr:cNvPr>
        <xdr:cNvSpPr txBox="1"/>
      </xdr:nvSpPr>
      <xdr:spPr>
        <a:xfrm>
          <a:off x="22212300" y="855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51</xdr:row>
      <xdr:rowOff>40716</xdr:rowOff>
    </xdr:from>
    <xdr:to>
      <xdr:col>116</xdr:col>
      <xdr:colOff>152400</xdr:colOff>
      <xdr:row>51</xdr:row>
      <xdr:rowOff>40716</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8784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25400</xdr:rowOff>
    </xdr:from>
    <xdr:to>
      <xdr:col>116</xdr:col>
      <xdr:colOff>63500</xdr:colOff>
      <xdr:row>58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1323300" y="9969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165155</xdr:rowOff>
    </xdr:from>
    <xdr:ext cx="313932" cy="259045"/>
    <xdr:sp macro="" textlink="">
      <xdr:nvSpPr>
        <xdr:cNvPr id="792" name="前年度繰上充用金平均値テキスト">
          <a:extLst>
            <a:ext uri="{FF2B5EF4-FFF2-40B4-BE49-F238E27FC236}">
              <a16:creationId xmlns:a16="http://schemas.microsoft.com/office/drawing/2014/main" id="{00000000-0008-0000-0700-000018030000}"/>
            </a:ext>
          </a:extLst>
        </xdr:cNvPr>
        <xdr:cNvSpPr txBox="1"/>
      </xdr:nvSpPr>
      <xdr:spPr>
        <a:xfrm>
          <a:off x="22212300" y="9766355"/>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142278</xdr:rowOff>
    </xdr:from>
    <xdr:to>
      <xdr:col>116</xdr:col>
      <xdr:colOff>114300</xdr:colOff>
      <xdr:row>58</xdr:row>
      <xdr:rowOff>72428</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22110700" y="9914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25400</xdr:rowOff>
    </xdr:from>
    <xdr:to>
      <xdr:col>111</xdr:col>
      <xdr:colOff>177800</xdr:colOff>
      <xdr:row>58</xdr:row>
      <xdr:rowOff>25400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0434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146050</xdr:rowOff>
    </xdr:from>
    <xdr:to>
      <xdr:col>112</xdr:col>
      <xdr:colOff>38100</xdr:colOff>
      <xdr:row>58</xdr:row>
      <xdr:rowOff>76200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1272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58</xdr:row>
      <xdr:rowOff>67327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25400</xdr:rowOff>
    </xdr:from>
    <xdr:to>
      <xdr:col>107</xdr:col>
      <xdr:colOff>50800</xdr:colOff>
      <xdr:row>58</xdr:row>
      <xdr:rowOff>25400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9545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146050</xdr:rowOff>
    </xdr:from>
    <xdr:to>
      <xdr:col>107</xdr:col>
      <xdr:colOff>101600</xdr:colOff>
      <xdr:row>58</xdr:row>
      <xdr:rowOff>76200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20383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58</xdr:row>
      <xdr:rowOff>67327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309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25400</xdr:rowOff>
    </xdr:from>
    <xdr:to>
      <xdr:col>102</xdr:col>
      <xdr:colOff>114300</xdr:colOff>
      <xdr:row>58</xdr:row>
      <xdr:rowOff>25400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656300" y="9969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146050</xdr:rowOff>
    </xdr:from>
    <xdr:to>
      <xdr:col>102</xdr:col>
      <xdr:colOff>165100</xdr:colOff>
      <xdr:row>58</xdr:row>
      <xdr:rowOff>76200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19494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58</xdr:row>
      <xdr:rowOff>67327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9420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86055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58</xdr:row>
      <xdr:rowOff>67327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8531650" y="1001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146050</xdr:rowOff>
    </xdr:from>
    <xdr:to>
      <xdr:col>116</xdr:col>
      <xdr:colOff>114300</xdr:colOff>
      <xdr:row>58</xdr:row>
      <xdr:rowOff>76200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221107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120705</xdr:rowOff>
    </xdr:from>
    <xdr:ext cx="249299" cy="259045"/>
    <xdr:sp macro="" textlink="">
      <xdr:nvSpPr>
        <xdr:cNvPr id="811" name="前年度繰上充用金該当値テキスト">
          <a:extLst>
            <a:ext uri="{FF2B5EF4-FFF2-40B4-BE49-F238E27FC236}">
              <a16:creationId xmlns:a16="http://schemas.microsoft.com/office/drawing/2014/main" id="{00000000-0008-0000-0700-00002B030000}"/>
            </a:ext>
          </a:extLst>
        </xdr:cNvPr>
        <xdr:cNvSpPr txBox="1"/>
      </xdr:nvSpPr>
      <xdr:spPr>
        <a:xfrm>
          <a:off x="22212300" y="9893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146050</xdr:rowOff>
    </xdr:from>
    <xdr:to>
      <xdr:col>112</xdr:col>
      <xdr:colOff>38100</xdr:colOff>
      <xdr:row>58</xdr:row>
      <xdr:rowOff>76200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1272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92727</xdr:rowOff>
    </xdr:from>
    <xdr:ext cx="249299"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198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146050</xdr:rowOff>
    </xdr:from>
    <xdr:to>
      <xdr:col>107</xdr:col>
      <xdr:colOff>101600</xdr:colOff>
      <xdr:row>58</xdr:row>
      <xdr:rowOff>76200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0383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56</xdr:row>
      <xdr:rowOff>92727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309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146050</xdr:rowOff>
    </xdr:from>
    <xdr:to>
      <xdr:col>102</xdr:col>
      <xdr:colOff>165100</xdr:colOff>
      <xdr:row>58</xdr:row>
      <xdr:rowOff>76200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9494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56</xdr:row>
      <xdr:rowOff>92727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9420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146050</xdr:rowOff>
    </xdr:from>
    <xdr:to>
      <xdr:col>98</xdr:col>
      <xdr:colOff>38100</xdr:colOff>
      <xdr:row>58</xdr:row>
      <xdr:rowOff>76200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86055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56</xdr:row>
      <xdr:rowOff>92727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8531650" y="9693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議会費は、住民一人当たり</a:t>
          </a:r>
          <a:r>
            <a:rPr kumimoji="1" lang="en-US" altLang="ja-JP" sz="1300">
              <a:latin typeface="ＭＳ Ｐゴシック" panose="020B0600070205080204" pitchFamily="50" charset="-128"/>
              <a:ea typeface="ＭＳ Ｐゴシック" panose="020B0600070205080204" pitchFamily="50" charset="-128"/>
            </a:rPr>
            <a:t>24,175</a:t>
          </a:r>
          <a:r>
            <a:rPr kumimoji="1" lang="ja-JP" altLang="en-US" sz="1300">
              <a:latin typeface="ＭＳ Ｐゴシック" panose="020B0600070205080204" pitchFamily="50" charset="-128"/>
              <a:ea typeface="ＭＳ Ｐゴシック" panose="020B0600070205080204" pitchFamily="50" charset="-128"/>
            </a:rPr>
            <a:t>円となっており、平成</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25,000</a:t>
          </a:r>
          <a:r>
            <a:rPr kumimoji="1" lang="ja-JP" altLang="en-US" sz="1300">
              <a:latin typeface="ＭＳ Ｐゴシック" panose="020B0600070205080204" pitchFamily="50" charset="-128"/>
              <a:ea typeface="ＭＳ Ｐゴシック" panose="020B0600070205080204" pitchFamily="50" charset="-128"/>
            </a:rPr>
            <a:t>円前後で推移している。総務費は住民一人当たり</a:t>
          </a:r>
          <a:r>
            <a:rPr kumimoji="1" lang="en-US" altLang="ja-JP" sz="1300">
              <a:latin typeface="ＭＳ Ｐゴシック" panose="020B0600070205080204" pitchFamily="50" charset="-128"/>
              <a:ea typeface="ＭＳ Ｐゴシック" panose="020B0600070205080204" pitchFamily="50" charset="-128"/>
            </a:rPr>
            <a:t>419,381</a:t>
          </a:r>
          <a:r>
            <a:rPr kumimoji="1" lang="ja-JP" altLang="en-US" sz="1300">
              <a:latin typeface="ＭＳ Ｐゴシック" panose="020B0600070205080204" pitchFamily="50" charset="-128"/>
              <a:ea typeface="ＭＳ Ｐゴシック" panose="020B0600070205080204" pitchFamily="50" charset="-128"/>
            </a:rPr>
            <a:t>円となっており、類似団体平均を上回っている。その主な要因は温泉施設整備事業への着手による普通建設事業費の増額によるものである。民生費については住民一人当たり</a:t>
          </a:r>
          <a:r>
            <a:rPr kumimoji="1" lang="en-US" altLang="ja-JP" sz="1300">
              <a:latin typeface="ＭＳ Ｐゴシック" panose="020B0600070205080204" pitchFamily="50" charset="-128"/>
              <a:ea typeface="ＭＳ Ｐゴシック" panose="020B0600070205080204" pitchFamily="50" charset="-128"/>
            </a:rPr>
            <a:t>216,836</a:t>
          </a:r>
          <a:r>
            <a:rPr kumimoji="1" lang="ja-JP" altLang="en-US" sz="1300">
              <a:latin typeface="ＭＳ Ｐゴシック" panose="020B0600070205080204" pitchFamily="50" charset="-128"/>
              <a:ea typeface="ＭＳ Ｐゴシック" panose="020B0600070205080204" pitchFamily="50" charset="-128"/>
            </a:rPr>
            <a:t>円であり、類似団体平均を上回っている。主な要因は国民健康保険特別会計及び後期高齢者医療特別会計への操出金の増加によるものである。農林水産業費は住民一人当たり</a:t>
          </a:r>
          <a:r>
            <a:rPr kumimoji="1" lang="en-US" altLang="ja-JP" sz="1300">
              <a:latin typeface="ＭＳ Ｐゴシック" panose="020B0600070205080204" pitchFamily="50" charset="-128"/>
              <a:ea typeface="ＭＳ Ｐゴシック" panose="020B0600070205080204" pitchFamily="50" charset="-128"/>
            </a:rPr>
            <a:t>92,637</a:t>
          </a:r>
          <a:r>
            <a:rPr kumimoji="1" lang="ja-JP" altLang="en-US" sz="1300">
              <a:latin typeface="ＭＳ Ｐゴシック" panose="020B0600070205080204" pitchFamily="50" charset="-128"/>
              <a:ea typeface="ＭＳ Ｐゴシック" panose="020B0600070205080204" pitchFamily="50" charset="-128"/>
            </a:rPr>
            <a:t>円となっており、類似団体平均に比べ低い水準になっているが、本村の前年度数値から比べると増加している。その主な要因は県からの代行事業を受託し実施したためである。消防費は住民一人当たり</a:t>
          </a:r>
          <a:r>
            <a:rPr kumimoji="1" lang="en-US" altLang="ja-JP" sz="1300">
              <a:latin typeface="ＭＳ Ｐゴシック" panose="020B0600070205080204" pitchFamily="50" charset="-128"/>
              <a:ea typeface="ＭＳ Ｐゴシック" panose="020B0600070205080204" pitchFamily="50" charset="-128"/>
            </a:rPr>
            <a:t>145,100</a:t>
          </a:r>
          <a:r>
            <a:rPr kumimoji="1" lang="ja-JP" altLang="en-US" sz="1300">
              <a:latin typeface="ＭＳ Ｐゴシック" panose="020B0600070205080204" pitchFamily="50" charset="-128"/>
              <a:ea typeface="ＭＳ Ｐゴシック" panose="020B0600070205080204" pitchFamily="50" charset="-128"/>
            </a:rPr>
            <a:t>円であり、類似団体平均を大きく上回っている。その主な要因は高規格救急自動車整備に係る一部事務組合への負担金増によるものである。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青森県風間浦村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より大規模事業に着手していることから一般財源の不足額を補うため中長期的な見通しのもと決算剰余金を中心に積立てており、最低水準の取崩しに努めている。実質収支額については、財政健全化の取組みのもと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年度から横ばいに推移している。実質単年度収支は単年度収支の赤字に加え、財政調整基金の積立額が取崩し額を上回ったため▲</a:t>
          </a:r>
          <a:r>
            <a:rPr kumimoji="1" lang="en-US" altLang="ja-JP" sz="1400">
              <a:latin typeface="ＭＳ ゴシック" pitchFamily="49" charset="-128"/>
              <a:ea typeface="ＭＳ ゴシック" pitchFamily="49" charset="-128"/>
            </a:rPr>
            <a:t>1.17</a:t>
          </a:r>
          <a:r>
            <a:rPr kumimoji="1" lang="ja-JP" altLang="en-US" sz="1400">
              <a:latin typeface="ＭＳ ゴシック" pitchFamily="49" charset="-128"/>
              <a:ea typeface="ＭＳ ゴシック" pitchFamily="49" charset="-128"/>
            </a:rPr>
            <a:t>％の赤字となった。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青森県風間浦村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連結実質赤字比率は現状で全会計とも赤字はでていないが、いずれの会計も一般会計から多額の操出がある。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特に簡易水道特別会計は水道料金の徴収率は上がっているものの、水道料金自体が本来の必要額より低い水準となっているため、それを補うため一般会計からの繰越金が年々増加傾向にある。今後は水道料金の見直しなど受益者負担の適正化を図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7329;&#27211;&#20027;&#26619;/00_&#36001;&#21209;&#20445;&#23433;&#12464;&#12523;&#12540;&#12503;/08_&#36001;&#25919;&#38306;&#20418;/R2/02_&#29031;&#20250;/200818_&#24179;&#25104;30&#24180;&#24230;&#36001;&#25919;&#29366;&#27841;&#36039;&#26009;&#38598;&#12398;&#20316;&#25104;&#12395;&#12388;&#12356;&#12390;/01_&#29031;&#20250;/&#12304;&#36001;&#25919;&#29366;&#27841;&#36039;&#26009;&#38598;&#12305;_024252_&#39080;&#38291;&#28006;&#26449;_2018(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H26</v>
          </cell>
          <cell r="BX50" t="str">
            <v>H27</v>
          </cell>
          <cell r="CF50" t="str">
            <v>H28</v>
          </cell>
          <cell r="CN50" t="str">
            <v>H29</v>
          </cell>
          <cell r="CV50" t="str">
            <v>H30</v>
          </cell>
        </row>
        <row r="51">
          <cell r="AN51" t="str">
            <v>当該団体値</v>
          </cell>
          <cell r="BX51">
            <v>30.6</v>
          </cell>
          <cell r="CF51">
            <v>1.9</v>
          </cell>
        </row>
        <row r="53">
          <cell r="BX53">
            <v>49.6</v>
          </cell>
          <cell r="CF53">
            <v>47.1</v>
          </cell>
          <cell r="CN53">
            <v>51.3</v>
          </cell>
          <cell r="CV53">
            <v>53.2</v>
          </cell>
        </row>
        <row r="55">
          <cell r="AN55" t="str">
            <v>類似団体内平均値</v>
          </cell>
          <cell r="BX55">
            <v>0</v>
          </cell>
          <cell r="CF55">
            <v>0</v>
          </cell>
          <cell r="CN55">
            <v>0</v>
          </cell>
          <cell r="CV55">
            <v>0</v>
          </cell>
        </row>
        <row r="57">
          <cell r="BX57">
            <v>55.8</v>
          </cell>
          <cell r="CF57">
            <v>56.3</v>
          </cell>
          <cell r="CN57">
            <v>57.6</v>
          </cell>
          <cell r="CV57">
            <v>58.7</v>
          </cell>
        </row>
        <row r="72">
          <cell r="BP72" t="str">
            <v>H26</v>
          </cell>
          <cell r="BX72" t="str">
            <v>H27</v>
          </cell>
          <cell r="CF72" t="str">
            <v>H28</v>
          </cell>
          <cell r="CN72" t="str">
            <v>H29</v>
          </cell>
          <cell r="CV72" t="str">
            <v>H30</v>
          </cell>
        </row>
        <row r="73">
          <cell r="AN73" t="str">
            <v>当該団体値</v>
          </cell>
          <cell r="BP73">
            <v>52.5</v>
          </cell>
          <cell r="BX73">
            <v>30.6</v>
          </cell>
          <cell r="CF73">
            <v>1.9</v>
          </cell>
        </row>
        <row r="75">
          <cell r="BP75">
            <v>15.8</v>
          </cell>
          <cell r="BX75">
            <v>15.2</v>
          </cell>
          <cell r="CF75">
            <v>13.7</v>
          </cell>
          <cell r="CN75">
            <v>12.7</v>
          </cell>
          <cell r="CV75">
            <v>12.2</v>
          </cell>
        </row>
        <row r="77">
          <cell r="AN77" t="str">
            <v>類似団体内平均値</v>
          </cell>
          <cell r="BP77">
            <v>0</v>
          </cell>
          <cell r="BX77">
            <v>0</v>
          </cell>
          <cell r="CF77">
            <v>0</v>
          </cell>
          <cell r="CN77">
            <v>0</v>
          </cell>
          <cell r="CV77">
            <v>0</v>
          </cell>
        </row>
        <row r="79">
          <cell r="BP79">
            <v>6.9</v>
          </cell>
          <cell r="BX79">
            <v>7.2</v>
          </cell>
          <cell r="CF79">
            <v>7.4</v>
          </cell>
          <cell r="CN79">
            <v>7.1</v>
          </cell>
          <cell r="CV79">
            <v>7.1</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9"/>
  <sheetViews>
    <sheetView showGridLines="0" zoomScale="85" zoomScaleNormal="85"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00" t="s">
        <v>79</v>
      </c>
      <c r="C1" s="400"/>
      <c r="D1" s="400"/>
      <c r="E1" s="400"/>
      <c r="F1" s="400"/>
      <c r="G1" s="400"/>
      <c r="H1" s="400"/>
      <c r="I1" s="400"/>
      <c r="J1" s="400"/>
      <c r="K1" s="400"/>
      <c r="L1" s="400"/>
      <c r="M1" s="400"/>
      <c r="N1" s="400"/>
      <c r="O1" s="400"/>
      <c r="P1" s="400"/>
      <c r="Q1" s="400"/>
      <c r="R1" s="400"/>
      <c r="S1" s="400"/>
      <c r="T1" s="400"/>
      <c r="U1" s="400"/>
      <c r="V1" s="400"/>
      <c r="W1" s="400"/>
      <c r="X1" s="400"/>
      <c r="Y1" s="400"/>
      <c r="Z1" s="400"/>
      <c r="AA1" s="400"/>
      <c r="AB1" s="400"/>
      <c r="AC1" s="400"/>
      <c r="AD1" s="400"/>
      <c r="AE1" s="400"/>
      <c r="AF1" s="400"/>
      <c r="AG1" s="400"/>
      <c r="AH1" s="400"/>
      <c r="AI1" s="400"/>
      <c r="AJ1" s="400"/>
      <c r="AK1" s="400"/>
      <c r="AL1" s="400"/>
      <c r="AM1" s="400"/>
      <c r="AN1" s="400"/>
      <c r="AO1" s="400"/>
      <c r="AP1" s="400"/>
      <c r="AQ1" s="400"/>
      <c r="AR1" s="400"/>
      <c r="AS1" s="400"/>
      <c r="AT1" s="400"/>
      <c r="AU1" s="400"/>
      <c r="AV1" s="400"/>
      <c r="AW1" s="400"/>
      <c r="AX1" s="400"/>
      <c r="AY1" s="400"/>
      <c r="AZ1" s="400"/>
      <c r="BA1" s="400"/>
      <c r="BB1" s="400"/>
      <c r="BC1" s="400"/>
      <c r="BD1" s="400"/>
      <c r="BE1" s="400"/>
      <c r="BF1" s="400"/>
      <c r="BG1" s="400"/>
      <c r="BH1" s="400"/>
      <c r="BI1" s="400"/>
      <c r="BJ1" s="400"/>
      <c r="BK1" s="400"/>
      <c r="BL1" s="400"/>
      <c r="BM1" s="400"/>
      <c r="BN1" s="400"/>
      <c r="BO1" s="400"/>
      <c r="BP1" s="400"/>
      <c r="BQ1" s="400"/>
      <c r="BR1" s="400"/>
      <c r="BS1" s="400"/>
      <c r="BT1" s="400"/>
      <c r="BU1" s="400"/>
      <c r="BV1" s="400"/>
      <c r="BW1" s="400"/>
      <c r="BX1" s="400"/>
      <c r="BY1" s="400"/>
      <c r="BZ1" s="400"/>
      <c r="CA1" s="400"/>
      <c r="CB1" s="400"/>
      <c r="CC1" s="400"/>
      <c r="CD1" s="400"/>
      <c r="CE1" s="400"/>
      <c r="CF1" s="400"/>
      <c r="CG1" s="400"/>
      <c r="CH1" s="400"/>
      <c r="CI1" s="400"/>
      <c r="CJ1" s="400"/>
      <c r="CK1" s="400"/>
      <c r="CL1" s="400"/>
      <c r="CM1" s="400"/>
      <c r="CN1" s="400"/>
      <c r="CO1" s="400"/>
      <c r="CP1" s="400"/>
      <c r="CQ1" s="400"/>
      <c r="CR1" s="400"/>
      <c r="CS1" s="400"/>
      <c r="CT1" s="400"/>
      <c r="CU1" s="400"/>
      <c r="CV1" s="400"/>
      <c r="CW1" s="400"/>
      <c r="CX1" s="400"/>
      <c r="CY1" s="400"/>
      <c r="CZ1" s="400"/>
      <c r="DA1" s="400"/>
      <c r="DB1" s="400"/>
      <c r="DC1" s="400"/>
      <c r="DD1" s="400"/>
      <c r="DE1" s="400"/>
      <c r="DF1" s="400"/>
      <c r="DG1" s="400"/>
      <c r="DH1" s="400"/>
      <c r="DI1" s="400"/>
      <c r="DJ1" s="186"/>
      <c r="DK1" s="186"/>
      <c r="DL1" s="186"/>
      <c r="DM1" s="186"/>
      <c r="DN1" s="186"/>
      <c r="DO1" s="186"/>
    </row>
    <row r="2" spans="1:119" ht="24.75" thickBot="1" x14ac:dyDescent="0.2">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01" t="s">
        <v>81</v>
      </c>
      <c r="C3" s="402"/>
      <c r="D3" s="402"/>
      <c r="E3" s="403"/>
      <c r="F3" s="403"/>
      <c r="G3" s="403"/>
      <c r="H3" s="403"/>
      <c r="I3" s="403"/>
      <c r="J3" s="403"/>
      <c r="K3" s="403"/>
      <c r="L3" s="403" t="s">
        <v>82</v>
      </c>
      <c r="M3" s="403"/>
      <c r="N3" s="403"/>
      <c r="O3" s="403"/>
      <c r="P3" s="403"/>
      <c r="Q3" s="403"/>
      <c r="R3" s="410"/>
      <c r="S3" s="410"/>
      <c r="T3" s="410"/>
      <c r="U3" s="410"/>
      <c r="V3" s="411"/>
      <c r="W3" s="385" t="s">
        <v>83</v>
      </c>
      <c r="X3" s="386"/>
      <c r="Y3" s="386"/>
      <c r="Z3" s="386"/>
      <c r="AA3" s="386"/>
      <c r="AB3" s="402"/>
      <c r="AC3" s="410" t="s">
        <v>84</v>
      </c>
      <c r="AD3" s="386"/>
      <c r="AE3" s="386"/>
      <c r="AF3" s="386"/>
      <c r="AG3" s="386"/>
      <c r="AH3" s="386"/>
      <c r="AI3" s="386"/>
      <c r="AJ3" s="386"/>
      <c r="AK3" s="386"/>
      <c r="AL3" s="387"/>
      <c r="AM3" s="385" t="s">
        <v>85</v>
      </c>
      <c r="AN3" s="386"/>
      <c r="AO3" s="386"/>
      <c r="AP3" s="386"/>
      <c r="AQ3" s="386"/>
      <c r="AR3" s="386"/>
      <c r="AS3" s="386"/>
      <c r="AT3" s="386"/>
      <c r="AU3" s="386"/>
      <c r="AV3" s="386"/>
      <c r="AW3" s="386"/>
      <c r="AX3" s="387"/>
      <c r="AY3" s="422" t="s">
        <v>1</v>
      </c>
      <c r="AZ3" s="423"/>
      <c r="BA3" s="423"/>
      <c r="BB3" s="423"/>
      <c r="BC3" s="423"/>
      <c r="BD3" s="423"/>
      <c r="BE3" s="423"/>
      <c r="BF3" s="423"/>
      <c r="BG3" s="423"/>
      <c r="BH3" s="423"/>
      <c r="BI3" s="423"/>
      <c r="BJ3" s="423"/>
      <c r="BK3" s="423"/>
      <c r="BL3" s="423"/>
      <c r="BM3" s="424"/>
      <c r="BN3" s="385" t="s">
        <v>86</v>
      </c>
      <c r="BO3" s="386"/>
      <c r="BP3" s="386"/>
      <c r="BQ3" s="386"/>
      <c r="BR3" s="386"/>
      <c r="BS3" s="386"/>
      <c r="BT3" s="386"/>
      <c r="BU3" s="387"/>
      <c r="BV3" s="385" t="s">
        <v>87</v>
      </c>
      <c r="BW3" s="386"/>
      <c r="BX3" s="386"/>
      <c r="BY3" s="386"/>
      <c r="BZ3" s="386"/>
      <c r="CA3" s="386"/>
      <c r="CB3" s="386"/>
      <c r="CC3" s="387"/>
      <c r="CD3" s="422" t="s">
        <v>1</v>
      </c>
      <c r="CE3" s="423"/>
      <c r="CF3" s="423"/>
      <c r="CG3" s="423"/>
      <c r="CH3" s="423"/>
      <c r="CI3" s="423"/>
      <c r="CJ3" s="423"/>
      <c r="CK3" s="423"/>
      <c r="CL3" s="423"/>
      <c r="CM3" s="423"/>
      <c r="CN3" s="423"/>
      <c r="CO3" s="423"/>
      <c r="CP3" s="423"/>
      <c r="CQ3" s="423"/>
      <c r="CR3" s="423"/>
      <c r="CS3" s="424"/>
      <c r="CT3" s="385" t="s">
        <v>88</v>
      </c>
      <c r="CU3" s="386"/>
      <c r="CV3" s="386"/>
      <c r="CW3" s="386"/>
      <c r="CX3" s="386"/>
      <c r="CY3" s="386"/>
      <c r="CZ3" s="386"/>
      <c r="DA3" s="387"/>
      <c r="DB3" s="385" t="s">
        <v>89</v>
      </c>
      <c r="DC3" s="386"/>
      <c r="DD3" s="386"/>
      <c r="DE3" s="386"/>
      <c r="DF3" s="386"/>
      <c r="DG3" s="386"/>
      <c r="DH3" s="386"/>
      <c r="DI3" s="387"/>
      <c r="DJ3" s="185"/>
      <c r="DK3" s="185"/>
      <c r="DL3" s="185"/>
      <c r="DM3" s="185"/>
      <c r="DN3" s="185"/>
      <c r="DO3" s="185"/>
    </row>
    <row r="4" spans="1:119" ht="18.75" customHeight="1" x14ac:dyDescent="0.15">
      <c r="A4" s="186"/>
      <c r="B4" s="404"/>
      <c r="C4" s="405"/>
      <c r="D4" s="405"/>
      <c r="E4" s="406"/>
      <c r="F4" s="406"/>
      <c r="G4" s="406"/>
      <c r="H4" s="406"/>
      <c r="I4" s="406"/>
      <c r="J4" s="406"/>
      <c r="K4" s="406"/>
      <c r="L4" s="406"/>
      <c r="M4" s="406"/>
      <c r="N4" s="406"/>
      <c r="O4" s="406"/>
      <c r="P4" s="406"/>
      <c r="Q4" s="406"/>
      <c r="R4" s="412"/>
      <c r="S4" s="412"/>
      <c r="T4" s="412"/>
      <c r="U4" s="412"/>
      <c r="V4" s="413"/>
      <c r="W4" s="416"/>
      <c r="X4" s="417"/>
      <c r="Y4" s="417"/>
      <c r="Z4" s="417"/>
      <c r="AA4" s="417"/>
      <c r="AB4" s="405"/>
      <c r="AC4" s="412"/>
      <c r="AD4" s="417"/>
      <c r="AE4" s="417"/>
      <c r="AF4" s="417"/>
      <c r="AG4" s="417"/>
      <c r="AH4" s="417"/>
      <c r="AI4" s="417"/>
      <c r="AJ4" s="417"/>
      <c r="AK4" s="417"/>
      <c r="AL4" s="420"/>
      <c r="AM4" s="418"/>
      <c r="AN4" s="419"/>
      <c r="AO4" s="419"/>
      <c r="AP4" s="419"/>
      <c r="AQ4" s="419"/>
      <c r="AR4" s="419"/>
      <c r="AS4" s="419"/>
      <c r="AT4" s="419"/>
      <c r="AU4" s="419"/>
      <c r="AV4" s="419"/>
      <c r="AW4" s="419"/>
      <c r="AX4" s="421"/>
      <c r="AY4" s="388" t="s">
        <v>90</v>
      </c>
      <c r="AZ4" s="389"/>
      <c r="BA4" s="389"/>
      <c r="BB4" s="389"/>
      <c r="BC4" s="389"/>
      <c r="BD4" s="389"/>
      <c r="BE4" s="389"/>
      <c r="BF4" s="389"/>
      <c r="BG4" s="389"/>
      <c r="BH4" s="389"/>
      <c r="BI4" s="389"/>
      <c r="BJ4" s="389"/>
      <c r="BK4" s="389"/>
      <c r="BL4" s="389"/>
      <c r="BM4" s="390"/>
      <c r="BN4" s="391">
        <v>2718166</v>
      </c>
      <c r="BO4" s="392"/>
      <c r="BP4" s="392"/>
      <c r="BQ4" s="392"/>
      <c r="BR4" s="392"/>
      <c r="BS4" s="392"/>
      <c r="BT4" s="392"/>
      <c r="BU4" s="393"/>
      <c r="BV4" s="391">
        <v>2669476</v>
      </c>
      <c r="BW4" s="392"/>
      <c r="BX4" s="392"/>
      <c r="BY4" s="392"/>
      <c r="BZ4" s="392"/>
      <c r="CA4" s="392"/>
      <c r="CB4" s="392"/>
      <c r="CC4" s="393"/>
      <c r="CD4" s="394" t="s">
        <v>91</v>
      </c>
      <c r="CE4" s="395"/>
      <c r="CF4" s="395"/>
      <c r="CG4" s="395"/>
      <c r="CH4" s="395"/>
      <c r="CI4" s="395"/>
      <c r="CJ4" s="395"/>
      <c r="CK4" s="395"/>
      <c r="CL4" s="395"/>
      <c r="CM4" s="395"/>
      <c r="CN4" s="395"/>
      <c r="CO4" s="395"/>
      <c r="CP4" s="395"/>
      <c r="CQ4" s="395"/>
      <c r="CR4" s="395"/>
      <c r="CS4" s="396"/>
      <c r="CT4" s="397">
        <v>4.5</v>
      </c>
      <c r="CU4" s="398"/>
      <c r="CV4" s="398"/>
      <c r="CW4" s="398"/>
      <c r="CX4" s="398"/>
      <c r="CY4" s="398"/>
      <c r="CZ4" s="398"/>
      <c r="DA4" s="399"/>
      <c r="DB4" s="397">
        <v>4.9000000000000004</v>
      </c>
      <c r="DC4" s="398"/>
      <c r="DD4" s="398"/>
      <c r="DE4" s="398"/>
      <c r="DF4" s="398"/>
      <c r="DG4" s="398"/>
      <c r="DH4" s="398"/>
      <c r="DI4" s="399"/>
      <c r="DJ4" s="185"/>
      <c r="DK4" s="185"/>
      <c r="DL4" s="185"/>
      <c r="DM4" s="185"/>
      <c r="DN4" s="185"/>
      <c r="DO4" s="185"/>
    </row>
    <row r="5" spans="1:119" ht="18.75" customHeight="1" x14ac:dyDescent="0.15">
      <c r="A5" s="186"/>
      <c r="B5" s="407"/>
      <c r="C5" s="408"/>
      <c r="D5" s="408"/>
      <c r="E5" s="409"/>
      <c r="F5" s="409"/>
      <c r="G5" s="409"/>
      <c r="H5" s="409"/>
      <c r="I5" s="409"/>
      <c r="J5" s="409"/>
      <c r="K5" s="409"/>
      <c r="L5" s="409"/>
      <c r="M5" s="409"/>
      <c r="N5" s="409"/>
      <c r="O5" s="409"/>
      <c r="P5" s="409"/>
      <c r="Q5" s="409"/>
      <c r="R5" s="414"/>
      <c r="S5" s="414"/>
      <c r="T5" s="414"/>
      <c r="U5" s="414"/>
      <c r="V5" s="415"/>
      <c r="W5" s="418"/>
      <c r="X5" s="419"/>
      <c r="Y5" s="419"/>
      <c r="Z5" s="419"/>
      <c r="AA5" s="419"/>
      <c r="AB5" s="408"/>
      <c r="AC5" s="414"/>
      <c r="AD5" s="419"/>
      <c r="AE5" s="419"/>
      <c r="AF5" s="419"/>
      <c r="AG5" s="419"/>
      <c r="AH5" s="419"/>
      <c r="AI5" s="419"/>
      <c r="AJ5" s="419"/>
      <c r="AK5" s="419"/>
      <c r="AL5" s="421"/>
      <c r="AM5" s="457" t="s">
        <v>92</v>
      </c>
      <c r="AN5" s="458"/>
      <c r="AO5" s="458"/>
      <c r="AP5" s="458"/>
      <c r="AQ5" s="458"/>
      <c r="AR5" s="458"/>
      <c r="AS5" s="458"/>
      <c r="AT5" s="459"/>
      <c r="AU5" s="460" t="s">
        <v>93</v>
      </c>
      <c r="AV5" s="461"/>
      <c r="AW5" s="461"/>
      <c r="AX5" s="461"/>
      <c r="AY5" s="462" t="s">
        <v>94</v>
      </c>
      <c r="AZ5" s="463"/>
      <c r="BA5" s="463"/>
      <c r="BB5" s="463"/>
      <c r="BC5" s="463"/>
      <c r="BD5" s="463"/>
      <c r="BE5" s="463"/>
      <c r="BF5" s="463"/>
      <c r="BG5" s="463"/>
      <c r="BH5" s="463"/>
      <c r="BI5" s="463"/>
      <c r="BJ5" s="463"/>
      <c r="BK5" s="463"/>
      <c r="BL5" s="463"/>
      <c r="BM5" s="464"/>
      <c r="BN5" s="428">
        <v>2650559</v>
      </c>
      <c r="BO5" s="429"/>
      <c r="BP5" s="429"/>
      <c r="BQ5" s="429"/>
      <c r="BR5" s="429"/>
      <c r="BS5" s="429"/>
      <c r="BT5" s="429"/>
      <c r="BU5" s="430"/>
      <c r="BV5" s="428">
        <v>2599789</v>
      </c>
      <c r="BW5" s="429"/>
      <c r="BX5" s="429"/>
      <c r="BY5" s="429"/>
      <c r="BZ5" s="429"/>
      <c r="CA5" s="429"/>
      <c r="CB5" s="429"/>
      <c r="CC5" s="430"/>
      <c r="CD5" s="431" t="s">
        <v>95</v>
      </c>
      <c r="CE5" s="432"/>
      <c r="CF5" s="432"/>
      <c r="CG5" s="432"/>
      <c r="CH5" s="432"/>
      <c r="CI5" s="432"/>
      <c r="CJ5" s="432"/>
      <c r="CK5" s="432"/>
      <c r="CL5" s="432"/>
      <c r="CM5" s="432"/>
      <c r="CN5" s="432"/>
      <c r="CO5" s="432"/>
      <c r="CP5" s="432"/>
      <c r="CQ5" s="432"/>
      <c r="CR5" s="432"/>
      <c r="CS5" s="433"/>
      <c r="CT5" s="425">
        <v>84.7</v>
      </c>
      <c r="CU5" s="426"/>
      <c r="CV5" s="426"/>
      <c r="CW5" s="426"/>
      <c r="CX5" s="426"/>
      <c r="CY5" s="426"/>
      <c r="CZ5" s="426"/>
      <c r="DA5" s="427"/>
      <c r="DB5" s="425">
        <v>81.900000000000006</v>
      </c>
      <c r="DC5" s="426"/>
      <c r="DD5" s="426"/>
      <c r="DE5" s="426"/>
      <c r="DF5" s="426"/>
      <c r="DG5" s="426"/>
      <c r="DH5" s="426"/>
      <c r="DI5" s="427"/>
      <c r="DJ5" s="185"/>
      <c r="DK5" s="185"/>
      <c r="DL5" s="185"/>
      <c r="DM5" s="185"/>
      <c r="DN5" s="185"/>
      <c r="DO5" s="185"/>
    </row>
    <row r="6" spans="1:119" ht="18.75" customHeight="1" x14ac:dyDescent="0.15">
      <c r="A6" s="186"/>
      <c r="B6" s="434" t="s">
        <v>96</v>
      </c>
      <c r="C6" s="435"/>
      <c r="D6" s="435"/>
      <c r="E6" s="436"/>
      <c r="F6" s="436"/>
      <c r="G6" s="436"/>
      <c r="H6" s="436"/>
      <c r="I6" s="436"/>
      <c r="J6" s="436"/>
      <c r="K6" s="436"/>
      <c r="L6" s="436" t="s">
        <v>97</v>
      </c>
      <c r="M6" s="436"/>
      <c r="N6" s="436"/>
      <c r="O6" s="436"/>
      <c r="P6" s="436"/>
      <c r="Q6" s="436"/>
      <c r="R6" s="440"/>
      <c r="S6" s="440"/>
      <c r="T6" s="440"/>
      <c r="U6" s="440"/>
      <c r="V6" s="441"/>
      <c r="W6" s="444" t="s">
        <v>98</v>
      </c>
      <c r="X6" s="445"/>
      <c r="Y6" s="445"/>
      <c r="Z6" s="445"/>
      <c r="AA6" s="445"/>
      <c r="AB6" s="435"/>
      <c r="AC6" s="448" t="s">
        <v>99</v>
      </c>
      <c r="AD6" s="449"/>
      <c r="AE6" s="449"/>
      <c r="AF6" s="449"/>
      <c r="AG6" s="449"/>
      <c r="AH6" s="449"/>
      <c r="AI6" s="449"/>
      <c r="AJ6" s="449"/>
      <c r="AK6" s="449"/>
      <c r="AL6" s="450"/>
      <c r="AM6" s="457" t="s">
        <v>100</v>
      </c>
      <c r="AN6" s="458"/>
      <c r="AO6" s="458"/>
      <c r="AP6" s="458"/>
      <c r="AQ6" s="458"/>
      <c r="AR6" s="458"/>
      <c r="AS6" s="458"/>
      <c r="AT6" s="459"/>
      <c r="AU6" s="460" t="s">
        <v>101</v>
      </c>
      <c r="AV6" s="461"/>
      <c r="AW6" s="461"/>
      <c r="AX6" s="461"/>
      <c r="AY6" s="462" t="s">
        <v>102</v>
      </c>
      <c r="AZ6" s="463"/>
      <c r="BA6" s="463"/>
      <c r="BB6" s="463"/>
      <c r="BC6" s="463"/>
      <c r="BD6" s="463"/>
      <c r="BE6" s="463"/>
      <c r="BF6" s="463"/>
      <c r="BG6" s="463"/>
      <c r="BH6" s="463"/>
      <c r="BI6" s="463"/>
      <c r="BJ6" s="463"/>
      <c r="BK6" s="463"/>
      <c r="BL6" s="463"/>
      <c r="BM6" s="464"/>
      <c r="BN6" s="428">
        <v>67607</v>
      </c>
      <c r="BO6" s="429"/>
      <c r="BP6" s="429"/>
      <c r="BQ6" s="429"/>
      <c r="BR6" s="429"/>
      <c r="BS6" s="429"/>
      <c r="BT6" s="429"/>
      <c r="BU6" s="430"/>
      <c r="BV6" s="428">
        <v>69687</v>
      </c>
      <c r="BW6" s="429"/>
      <c r="BX6" s="429"/>
      <c r="BY6" s="429"/>
      <c r="BZ6" s="429"/>
      <c r="CA6" s="429"/>
      <c r="CB6" s="429"/>
      <c r="CC6" s="430"/>
      <c r="CD6" s="431" t="s">
        <v>103</v>
      </c>
      <c r="CE6" s="432"/>
      <c r="CF6" s="432"/>
      <c r="CG6" s="432"/>
      <c r="CH6" s="432"/>
      <c r="CI6" s="432"/>
      <c r="CJ6" s="432"/>
      <c r="CK6" s="432"/>
      <c r="CL6" s="432"/>
      <c r="CM6" s="432"/>
      <c r="CN6" s="432"/>
      <c r="CO6" s="432"/>
      <c r="CP6" s="432"/>
      <c r="CQ6" s="432"/>
      <c r="CR6" s="432"/>
      <c r="CS6" s="433"/>
      <c r="CT6" s="465">
        <v>87.8</v>
      </c>
      <c r="CU6" s="466"/>
      <c r="CV6" s="466"/>
      <c r="CW6" s="466"/>
      <c r="CX6" s="466"/>
      <c r="CY6" s="466"/>
      <c r="CZ6" s="466"/>
      <c r="DA6" s="467"/>
      <c r="DB6" s="465">
        <v>84.9</v>
      </c>
      <c r="DC6" s="466"/>
      <c r="DD6" s="466"/>
      <c r="DE6" s="466"/>
      <c r="DF6" s="466"/>
      <c r="DG6" s="466"/>
      <c r="DH6" s="466"/>
      <c r="DI6" s="467"/>
      <c r="DJ6" s="185"/>
      <c r="DK6" s="185"/>
      <c r="DL6" s="185"/>
      <c r="DM6" s="185"/>
      <c r="DN6" s="185"/>
      <c r="DO6" s="185"/>
    </row>
    <row r="7" spans="1:119" ht="18.75" customHeight="1" x14ac:dyDescent="0.15">
      <c r="A7" s="186"/>
      <c r="B7" s="404"/>
      <c r="C7" s="405"/>
      <c r="D7" s="405"/>
      <c r="E7" s="406"/>
      <c r="F7" s="406"/>
      <c r="G7" s="406"/>
      <c r="H7" s="406"/>
      <c r="I7" s="406"/>
      <c r="J7" s="406"/>
      <c r="K7" s="406"/>
      <c r="L7" s="406"/>
      <c r="M7" s="406"/>
      <c r="N7" s="406"/>
      <c r="O7" s="406"/>
      <c r="P7" s="406"/>
      <c r="Q7" s="406"/>
      <c r="R7" s="412"/>
      <c r="S7" s="412"/>
      <c r="T7" s="412"/>
      <c r="U7" s="412"/>
      <c r="V7" s="413"/>
      <c r="W7" s="416"/>
      <c r="X7" s="417"/>
      <c r="Y7" s="417"/>
      <c r="Z7" s="417"/>
      <c r="AA7" s="417"/>
      <c r="AB7" s="405"/>
      <c r="AC7" s="451"/>
      <c r="AD7" s="452"/>
      <c r="AE7" s="452"/>
      <c r="AF7" s="452"/>
      <c r="AG7" s="452"/>
      <c r="AH7" s="452"/>
      <c r="AI7" s="452"/>
      <c r="AJ7" s="452"/>
      <c r="AK7" s="452"/>
      <c r="AL7" s="453"/>
      <c r="AM7" s="457" t="s">
        <v>104</v>
      </c>
      <c r="AN7" s="458"/>
      <c r="AO7" s="458"/>
      <c r="AP7" s="458"/>
      <c r="AQ7" s="458"/>
      <c r="AR7" s="458"/>
      <c r="AS7" s="458"/>
      <c r="AT7" s="459"/>
      <c r="AU7" s="460" t="s">
        <v>101</v>
      </c>
      <c r="AV7" s="461"/>
      <c r="AW7" s="461"/>
      <c r="AX7" s="461"/>
      <c r="AY7" s="462" t="s">
        <v>105</v>
      </c>
      <c r="AZ7" s="463"/>
      <c r="BA7" s="463"/>
      <c r="BB7" s="463"/>
      <c r="BC7" s="463"/>
      <c r="BD7" s="463"/>
      <c r="BE7" s="463"/>
      <c r="BF7" s="463"/>
      <c r="BG7" s="463"/>
      <c r="BH7" s="463"/>
      <c r="BI7" s="463"/>
      <c r="BJ7" s="463"/>
      <c r="BK7" s="463"/>
      <c r="BL7" s="463"/>
      <c r="BM7" s="464"/>
      <c r="BN7" s="428">
        <v>6651</v>
      </c>
      <c r="BO7" s="429"/>
      <c r="BP7" s="429"/>
      <c r="BQ7" s="429"/>
      <c r="BR7" s="429"/>
      <c r="BS7" s="429"/>
      <c r="BT7" s="429"/>
      <c r="BU7" s="430"/>
      <c r="BV7" s="428">
        <v>683</v>
      </c>
      <c r="BW7" s="429"/>
      <c r="BX7" s="429"/>
      <c r="BY7" s="429"/>
      <c r="BZ7" s="429"/>
      <c r="CA7" s="429"/>
      <c r="CB7" s="429"/>
      <c r="CC7" s="430"/>
      <c r="CD7" s="431" t="s">
        <v>106</v>
      </c>
      <c r="CE7" s="432"/>
      <c r="CF7" s="432"/>
      <c r="CG7" s="432"/>
      <c r="CH7" s="432"/>
      <c r="CI7" s="432"/>
      <c r="CJ7" s="432"/>
      <c r="CK7" s="432"/>
      <c r="CL7" s="432"/>
      <c r="CM7" s="432"/>
      <c r="CN7" s="432"/>
      <c r="CO7" s="432"/>
      <c r="CP7" s="432"/>
      <c r="CQ7" s="432"/>
      <c r="CR7" s="432"/>
      <c r="CS7" s="433"/>
      <c r="CT7" s="428">
        <v>1364492</v>
      </c>
      <c r="CU7" s="429"/>
      <c r="CV7" s="429"/>
      <c r="CW7" s="429"/>
      <c r="CX7" s="429"/>
      <c r="CY7" s="429"/>
      <c r="CZ7" s="429"/>
      <c r="DA7" s="430"/>
      <c r="DB7" s="428">
        <v>1405037</v>
      </c>
      <c r="DC7" s="429"/>
      <c r="DD7" s="429"/>
      <c r="DE7" s="429"/>
      <c r="DF7" s="429"/>
      <c r="DG7" s="429"/>
      <c r="DH7" s="429"/>
      <c r="DI7" s="430"/>
      <c r="DJ7" s="185"/>
      <c r="DK7" s="185"/>
      <c r="DL7" s="185"/>
      <c r="DM7" s="185"/>
      <c r="DN7" s="185"/>
      <c r="DO7" s="185"/>
    </row>
    <row r="8" spans="1:119" ht="18.75" customHeight="1" thickBot="1" x14ac:dyDescent="0.2">
      <c r="A8" s="186"/>
      <c r="B8" s="437"/>
      <c r="C8" s="438"/>
      <c r="D8" s="438"/>
      <c r="E8" s="439"/>
      <c r="F8" s="439"/>
      <c r="G8" s="439"/>
      <c r="H8" s="439"/>
      <c r="I8" s="439"/>
      <c r="J8" s="439"/>
      <c r="K8" s="439"/>
      <c r="L8" s="439"/>
      <c r="M8" s="439"/>
      <c r="N8" s="439"/>
      <c r="O8" s="439"/>
      <c r="P8" s="439"/>
      <c r="Q8" s="439"/>
      <c r="R8" s="442"/>
      <c r="S8" s="442"/>
      <c r="T8" s="442"/>
      <c r="U8" s="442"/>
      <c r="V8" s="443"/>
      <c r="W8" s="446"/>
      <c r="X8" s="447"/>
      <c r="Y8" s="447"/>
      <c r="Z8" s="447"/>
      <c r="AA8" s="447"/>
      <c r="AB8" s="438"/>
      <c r="AC8" s="454"/>
      <c r="AD8" s="455"/>
      <c r="AE8" s="455"/>
      <c r="AF8" s="455"/>
      <c r="AG8" s="455"/>
      <c r="AH8" s="455"/>
      <c r="AI8" s="455"/>
      <c r="AJ8" s="455"/>
      <c r="AK8" s="455"/>
      <c r="AL8" s="456"/>
      <c r="AM8" s="457" t="s">
        <v>107</v>
      </c>
      <c r="AN8" s="458"/>
      <c r="AO8" s="458"/>
      <c r="AP8" s="458"/>
      <c r="AQ8" s="458"/>
      <c r="AR8" s="458"/>
      <c r="AS8" s="458"/>
      <c r="AT8" s="459"/>
      <c r="AU8" s="460" t="s">
        <v>108</v>
      </c>
      <c r="AV8" s="461"/>
      <c r="AW8" s="461"/>
      <c r="AX8" s="461"/>
      <c r="AY8" s="462" t="s">
        <v>109</v>
      </c>
      <c r="AZ8" s="463"/>
      <c r="BA8" s="463"/>
      <c r="BB8" s="463"/>
      <c r="BC8" s="463"/>
      <c r="BD8" s="463"/>
      <c r="BE8" s="463"/>
      <c r="BF8" s="463"/>
      <c r="BG8" s="463"/>
      <c r="BH8" s="463"/>
      <c r="BI8" s="463"/>
      <c r="BJ8" s="463"/>
      <c r="BK8" s="463"/>
      <c r="BL8" s="463"/>
      <c r="BM8" s="464"/>
      <c r="BN8" s="428">
        <v>60956</v>
      </c>
      <c r="BO8" s="429"/>
      <c r="BP8" s="429"/>
      <c r="BQ8" s="429"/>
      <c r="BR8" s="429"/>
      <c r="BS8" s="429"/>
      <c r="BT8" s="429"/>
      <c r="BU8" s="430"/>
      <c r="BV8" s="428">
        <v>69004</v>
      </c>
      <c r="BW8" s="429"/>
      <c r="BX8" s="429"/>
      <c r="BY8" s="429"/>
      <c r="BZ8" s="429"/>
      <c r="CA8" s="429"/>
      <c r="CB8" s="429"/>
      <c r="CC8" s="430"/>
      <c r="CD8" s="431" t="s">
        <v>110</v>
      </c>
      <c r="CE8" s="432"/>
      <c r="CF8" s="432"/>
      <c r="CG8" s="432"/>
      <c r="CH8" s="432"/>
      <c r="CI8" s="432"/>
      <c r="CJ8" s="432"/>
      <c r="CK8" s="432"/>
      <c r="CL8" s="432"/>
      <c r="CM8" s="432"/>
      <c r="CN8" s="432"/>
      <c r="CO8" s="432"/>
      <c r="CP8" s="432"/>
      <c r="CQ8" s="432"/>
      <c r="CR8" s="432"/>
      <c r="CS8" s="433"/>
      <c r="CT8" s="468">
        <v>0.1</v>
      </c>
      <c r="CU8" s="469"/>
      <c r="CV8" s="469"/>
      <c r="CW8" s="469"/>
      <c r="CX8" s="469"/>
      <c r="CY8" s="469"/>
      <c r="CZ8" s="469"/>
      <c r="DA8" s="470"/>
      <c r="DB8" s="468">
        <v>0.1</v>
      </c>
      <c r="DC8" s="469"/>
      <c r="DD8" s="469"/>
      <c r="DE8" s="469"/>
      <c r="DF8" s="469"/>
      <c r="DG8" s="469"/>
      <c r="DH8" s="469"/>
      <c r="DI8" s="470"/>
      <c r="DJ8" s="185"/>
      <c r="DK8" s="185"/>
      <c r="DL8" s="185"/>
      <c r="DM8" s="185"/>
      <c r="DN8" s="185"/>
      <c r="DO8" s="185"/>
    </row>
    <row r="9" spans="1:119" ht="18.75" customHeight="1" thickBot="1" x14ac:dyDescent="0.2">
      <c r="A9" s="186"/>
      <c r="B9" s="422" t="s">
        <v>111</v>
      </c>
      <c r="C9" s="423"/>
      <c r="D9" s="423"/>
      <c r="E9" s="423"/>
      <c r="F9" s="423"/>
      <c r="G9" s="423"/>
      <c r="H9" s="423"/>
      <c r="I9" s="423"/>
      <c r="J9" s="423"/>
      <c r="K9" s="471"/>
      <c r="L9" s="472" t="s">
        <v>112</v>
      </c>
      <c r="M9" s="473"/>
      <c r="N9" s="473"/>
      <c r="O9" s="473"/>
      <c r="P9" s="473"/>
      <c r="Q9" s="474"/>
      <c r="R9" s="475">
        <v>1976</v>
      </c>
      <c r="S9" s="476"/>
      <c r="T9" s="476"/>
      <c r="U9" s="476"/>
      <c r="V9" s="477"/>
      <c r="W9" s="385" t="s">
        <v>113</v>
      </c>
      <c r="X9" s="386"/>
      <c r="Y9" s="386"/>
      <c r="Z9" s="386"/>
      <c r="AA9" s="386"/>
      <c r="AB9" s="386"/>
      <c r="AC9" s="386"/>
      <c r="AD9" s="386"/>
      <c r="AE9" s="386"/>
      <c r="AF9" s="386"/>
      <c r="AG9" s="386"/>
      <c r="AH9" s="386"/>
      <c r="AI9" s="386"/>
      <c r="AJ9" s="386"/>
      <c r="AK9" s="386"/>
      <c r="AL9" s="387"/>
      <c r="AM9" s="457" t="s">
        <v>114</v>
      </c>
      <c r="AN9" s="458"/>
      <c r="AO9" s="458"/>
      <c r="AP9" s="458"/>
      <c r="AQ9" s="458"/>
      <c r="AR9" s="458"/>
      <c r="AS9" s="458"/>
      <c r="AT9" s="459"/>
      <c r="AU9" s="460" t="s">
        <v>101</v>
      </c>
      <c r="AV9" s="461"/>
      <c r="AW9" s="461"/>
      <c r="AX9" s="461"/>
      <c r="AY9" s="462" t="s">
        <v>115</v>
      </c>
      <c r="AZ9" s="463"/>
      <c r="BA9" s="463"/>
      <c r="BB9" s="463"/>
      <c r="BC9" s="463"/>
      <c r="BD9" s="463"/>
      <c r="BE9" s="463"/>
      <c r="BF9" s="463"/>
      <c r="BG9" s="463"/>
      <c r="BH9" s="463"/>
      <c r="BI9" s="463"/>
      <c r="BJ9" s="463"/>
      <c r="BK9" s="463"/>
      <c r="BL9" s="463"/>
      <c r="BM9" s="464"/>
      <c r="BN9" s="428">
        <v>-8048</v>
      </c>
      <c r="BO9" s="429"/>
      <c r="BP9" s="429"/>
      <c r="BQ9" s="429"/>
      <c r="BR9" s="429"/>
      <c r="BS9" s="429"/>
      <c r="BT9" s="429"/>
      <c r="BU9" s="430"/>
      <c r="BV9" s="428">
        <v>-21257</v>
      </c>
      <c r="BW9" s="429"/>
      <c r="BX9" s="429"/>
      <c r="BY9" s="429"/>
      <c r="BZ9" s="429"/>
      <c r="CA9" s="429"/>
      <c r="CB9" s="429"/>
      <c r="CC9" s="430"/>
      <c r="CD9" s="431" t="s">
        <v>116</v>
      </c>
      <c r="CE9" s="432"/>
      <c r="CF9" s="432"/>
      <c r="CG9" s="432"/>
      <c r="CH9" s="432"/>
      <c r="CI9" s="432"/>
      <c r="CJ9" s="432"/>
      <c r="CK9" s="432"/>
      <c r="CL9" s="432"/>
      <c r="CM9" s="432"/>
      <c r="CN9" s="432"/>
      <c r="CO9" s="432"/>
      <c r="CP9" s="432"/>
      <c r="CQ9" s="432"/>
      <c r="CR9" s="432"/>
      <c r="CS9" s="433"/>
      <c r="CT9" s="425">
        <v>17.5</v>
      </c>
      <c r="CU9" s="426"/>
      <c r="CV9" s="426"/>
      <c r="CW9" s="426"/>
      <c r="CX9" s="426"/>
      <c r="CY9" s="426"/>
      <c r="CZ9" s="426"/>
      <c r="DA9" s="427"/>
      <c r="DB9" s="425">
        <v>16</v>
      </c>
      <c r="DC9" s="426"/>
      <c r="DD9" s="426"/>
      <c r="DE9" s="426"/>
      <c r="DF9" s="426"/>
      <c r="DG9" s="426"/>
      <c r="DH9" s="426"/>
      <c r="DI9" s="427"/>
      <c r="DJ9" s="185"/>
      <c r="DK9" s="185"/>
      <c r="DL9" s="185"/>
      <c r="DM9" s="185"/>
      <c r="DN9" s="185"/>
      <c r="DO9" s="185"/>
    </row>
    <row r="10" spans="1:119" ht="18.75" customHeight="1" thickBot="1" x14ac:dyDescent="0.2">
      <c r="A10" s="186"/>
      <c r="B10" s="422"/>
      <c r="C10" s="423"/>
      <c r="D10" s="423"/>
      <c r="E10" s="423"/>
      <c r="F10" s="423"/>
      <c r="G10" s="423"/>
      <c r="H10" s="423"/>
      <c r="I10" s="423"/>
      <c r="J10" s="423"/>
      <c r="K10" s="471"/>
      <c r="L10" s="478" t="s">
        <v>117</v>
      </c>
      <c r="M10" s="458"/>
      <c r="N10" s="458"/>
      <c r="O10" s="458"/>
      <c r="P10" s="458"/>
      <c r="Q10" s="459"/>
      <c r="R10" s="479">
        <v>2463</v>
      </c>
      <c r="S10" s="480"/>
      <c r="T10" s="480"/>
      <c r="U10" s="480"/>
      <c r="V10" s="481"/>
      <c r="W10" s="416"/>
      <c r="X10" s="417"/>
      <c r="Y10" s="417"/>
      <c r="Z10" s="417"/>
      <c r="AA10" s="417"/>
      <c r="AB10" s="417"/>
      <c r="AC10" s="417"/>
      <c r="AD10" s="417"/>
      <c r="AE10" s="417"/>
      <c r="AF10" s="417"/>
      <c r="AG10" s="417"/>
      <c r="AH10" s="417"/>
      <c r="AI10" s="417"/>
      <c r="AJ10" s="417"/>
      <c r="AK10" s="417"/>
      <c r="AL10" s="420"/>
      <c r="AM10" s="457" t="s">
        <v>118</v>
      </c>
      <c r="AN10" s="458"/>
      <c r="AO10" s="458"/>
      <c r="AP10" s="458"/>
      <c r="AQ10" s="458"/>
      <c r="AR10" s="458"/>
      <c r="AS10" s="458"/>
      <c r="AT10" s="459"/>
      <c r="AU10" s="460" t="s">
        <v>119</v>
      </c>
      <c r="AV10" s="461"/>
      <c r="AW10" s="461"/>
      <c r="AX10" s="461"/>
      <c r="AY10" s="462" t="s">
        <v>120</v>
      </c>
      <c r="AZ10" s="463"/>
      <c r="BA10" s="463"/>
      <c r="BB10" s="463"/>
      <c r="BC10" s="463"/>
      <c r="BD10" s="463"/>
      <c r="BE10" s="463"/>
      <c r="BF10" s="463"/>
      <c r="BG10" s="463"/>
      <c r="BH10" s="463"/>
      <c r="BI10" s="463"/>
      <c r="BJ10" s="463"/>
      <c r="BK10" s="463"/>
      <c r="BL10" s="463"/>
      <c r="BM10" s="464"/>
      <c r="BN10" s="428">
        <v>69028</v>
      </c>
      <c r="BO10" s="429"/>
      <c r="BP10" s="429"/>
      <c r="BQ10" s="429"/>
      <c r="BR10" s="429"/>
      <c r="BS10" s="429"/>
      <c r="BT10" s="429"/>
      <c r="BU10" s="430"/>
      <c r="BV10" s="428">
        <v>71521</v>
      </c>
      <c r="BW10" s="429"/>
      <c r="BX10" s="429"/>
      <c r="BY10" s="429"/>
      <c r="BZ10" s="429"/>
      <c r="CA10" s="429"/>
      <c r="CB10" s="429"/>
      <c r="CC10" s="430"/>
      <c r="CD10" s="190" t="s">
        <v>121</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22"/>
      <c r="C11" s="423"/>
      <c r="D11" s="423"/>
      <c r="E11" s="423"/>
      <c r="F11" s="423"/>
      <c r="G11" s="423"/>
      <c r="H11" s="423"/>
      <c r="I11" s="423"/>
      <c r="J11" s="423"/>
      <c r="K11" s="471"/>
      <c r="L11" s="482" t="s">
        <v>122</v>
      </c>
      <c r="M11" s="483"/>
      <c r="N11" s="483"/>
      <c r="O11" s="483"/>
      <c r="P11" s="483"/>
      <c r="Q11" s="484"/>
      <c r="R11" s="485" t="s">
        <v>123</v>
      </c>
      <c r="S11" s="486"/>
      <c r="T11" s="486"/>
      <c r="U11" s="486"/>
      <c r="V11" s="487"/>
      <c r="W11" s="416"/>
      <c r="X11" s="417"/>
      <c r="Y11" s="417"/>
      <c r="Z11" s="417"/>
      <c r="AA11" s="417"/>
      <c r="AB11" s="417"/>
      <c r="AC11" s="417"/>
      <c r="AD11" s="417"/>
      <c r="AE11" s="417"/>
      <c r="AF11" s="417"/>
      <c r="AG11" s="417"/>
      <c r="AH11" s="417"/>
      <c r="AI11" s="417"/>
      <c r="AJ11" s="417"/>
      <c r="AK11" s="417"/>
      <c r="AL11" s="420"/>
      <c r="AM11" s="457" t="s">
        <v>124</v>
      </c>
      <c r="AN11" s="458"/>
      <c r="AO11" s="458"/>
      <c r="AP11" s="458"/>
      <c r="AQ11" s="458"/>
      <c r="AR11" s="458"/>
      <c r="AS11" s="458"/>
      <c r="AT11" s="459"/>
      <c r="AU11" s="460" t="s">
        <v>125</v>
      </c>
      <c r="AV11" s="461"/>
      <c r="AW11" s="461"/>
      <c r="AX11" s="461"/>
      <c r="AY11" s="462" t="s">
        <v>126</v>
      </c>
      <c r="AZ11" s="463"/>
      <c r="BA11" s="463"/>
      <c r="BB11" s="463"/>
      <c r="BC11" s="463"/>
      <c r="BD11" s="463"/>
      <c r="BE11" s="463"/>
      <c r="BF11" s="463"/>
      <c r="BG11" s="463"/>
      <c r="BH11" s="463"/>
      <c r="BI11" s="463"/>
      <c r="BJ11" s="463"/>
      <c r="BK11" s="463"/>
      <c r="BL11" s="463"/>
      <c r="BM11" s="464"/>
      <c r="BN11" s="428">
        <v>0</v>
      </c>
      <c r="BO11" s="429"/>
      <c r="BP11" s="429"/>
      <c r="BQ11" s="429"/>
      <c r="BR11" s="429"/>
      <c r="BS11" s="429"/>
      <c r="BT11" s="429"/>
      <c r="BU11" s="430"/>
      <c r="BV11" s="428">
        <v>0</v>
      </c>
      <c r="BW11" s="429"/>
      <c r="BX11" s="429"/>
      <c r="BY11" s="429"/>
      <c r="BZ11" s="429"/>
      <c r="CA11" s="429"/>
      <c r="CB11" s="429"/>
      <c r="CC11" s="430"/>
      <c r="CD11" s="431" t="s">
        <v>127</v>
      </c>
      <c r="CE11" s="432"/>
      <c r="CF11" s="432"/>
      <c r="CG11" s="432"/>
      <c r="CH11" s="432"/>
      <c r="CI11" s="432"/>
      <c r="CJ11" s="432"/>
      <c r="CK11" s="432"/>
      <c r="CL11" s="432"/>
      <c r="CM11" s="432"/>
      <c r="CN11" s="432"/>
      <c r="CO11" s="432"/>
      <c r="CP11" s="432"/>
      <c r="CQ11" s="432"/>
      <c r="CR11" s="432"/>
      <c r="CS11" s="433"/>
      <c r="CT11" s="468" t="s">
        <v>128</v>
      </c>
      <c r="CU11" s="469"/>
      <c r="CV11" s="469"/>
      <c r="CW11" s="469"/>
      <c r="CX11" s="469"/>
      <c r="CY11" s="469"/>
      <c r="CZ11" s="469"/>
      <c r="DA11" s="470"/>
      <c r="DB11" s="468" t="s">
        <v>128</v>
      </c>
      <c r="DC11" s="469"/>
      <c r="DD11" s="469"/>
      <c r="DE11" s="469"/>
      <c r="DF11" s="469"/>
      <c r="DG11" s="469"/>
      <c r="DH11" s="469"/>
      <c r="DI11" s="470"/>
      <c r="DJ11" s="185"/>
      <c r="DK11" s="185"/>
      <c r="DL11" s="185"/>
      <c r="DM11" s="185"/>
      <c r="DN11" s="185"/>
      <c r="DO11" s="185"/>
    </row>
    <row r="12" spans="1:119" ht="18.75" customHeight="1" x14ac:dyDescent="0.15">
      <c r="A12" s="186"/>
      <c r="B12" s="488" t="s">
        <v>129</v>
      </c>
      <c r="C12" s="489"/>
      <c r="D12" s="489"/>
      <c r="E12" s="489"/>
      <c r="F12" s="489"/>
      <c r="G12" s="489"/>
      <c r="H12" s="489"/>
      <c r="I12" s="489"/>
      <c r="J12" s="489"/>
      <c r="K12" s="490"/>
      <c r="L12" s="497" t="s">
        <v>130</v>
      </c>
      <c r="M12" s="498"/>
      <c r="N12" s="498"/>
      <c r="O12" s="498"/>
      <c r="P12" s="498"/>
      <c r="Q12" s="499"/>
      <c r="R12" s="500">
        <v>1919</v>
      </c>
      <c r="S12" s="501"/>
      <c r="T12" s="501"/>
      <c r="U12" s="501"/>
      <c r="V12" s="502"/>
      <c r="W12" s="503" t="s">
        <v>1</v>
      </c>
      <c r="X12" s="461"/>
      <c r="Y12" s="461"/>
      <c r="Z12" s="461"/>
      <c r="AA12" s="461"/>
      <c r="AB12" s="504"/>
      <c r="AC12" s="460" t="s">
        <v>131</v>
      </c>
      <c r="AD12" s="461"/>
      <c r="AE12" s="461"/>
      <c r="AF12" s="461"/>
      <c r="AG12" s="504"/>
      <c r="AH12" s="460" t="s">
        <v>132</v>
      </c>
      <c r="AI12" s="461"/>
      <c r="AJ12" s="461"/>
      <c r="AK12" s="461"/>
      <c r="AL12" s="505"/>
      <c r="AM12" s="457" t="s">
        <v>133</v>
      </c>
      <c r="AN12" s="458"/>
      <c r="AO12" s="458"/>
      <c r="AP12" s="458"/>
      <c r="AQ12" s="458"/>
      <c r="AR12" s="458"/>
      <c r="AS12" s="458"/>
      <c r="AT12" s="459"/>
      <c r="AU12" s="460" t="s">
        <v>134</v>
      </c>
      <c r="AV12" s="461"/>
      <c r="AW12" s="461"/>
      <c r="AX12" s="461"/>
      <c r="AY12" s="462" t="s">
        <v>135</v>
      </c>
      <c r="AZ12" s="463"/>
      <c r="BA12" s="463"/>
      <c r="BB12" s="463"/>
      <c r="BC12" s="463"/>
      <c r="BD12" s="463"/>
      <c r="BE12" s="463"/>
      <c r="BF12" s="463"/>
      <c r="BG12" s="463"/>
      <c r="BH12" s="463"/>
      <c r="BI12" s="463"/>
      <c r="BJ12" s="463"/>
      <c r="BK12" s="463"/>
      <c r="BL12" s="463"/>
      <c r="BM12" s="464"/>
      <c r="BN12" s="428">
        <v>77000</v>
      </c>
      <c r="BO12" s="429"/>
      <c r="BP12" s="429"/>
      <c r="BQ12" s="429"/>
      <c r="BR12" s="429"/>
      <c r="BS12" s="429"/>
      <c r="BT12" s="429"/>
      <c r="BU12" s="430"/>
      <c r="BV12" s="428">
        <v>190000</v>
      </c>
      <c r="BW12" s="429"/>
      <c r="BX12" s="429"/>
      <c r="BY12" s="429"/>
      <c r="BZ12" s="429"/>
      <c r="CA12" s="429"/>
      <c r="CB12" s="429"/>
      <c r="CC12" s="430"/>
      <c r="CD12" s="431" t="s">
        <v>136</v>
      </c>
      <c r="CE12" s="432"/>
      <c r="CF12" s="432"/>
      <c r="CG12" s="432"/>
      <c r="CH12" s="432"/>
      <c r="CI12" s="432"/>
      <c r="CJ12" s="432"/>
      <c r="CK12" s="432"/>
      <c r="CL12" s="432"/>
      <c r="CM12" s="432"/>
      <c r="CN12" s="432"/>
      <c r="CO12" s="432"/>
      <c r="CP12" s="432"/>
      <c r="CQ12" s="432"/>
      <c r="CR12" s="432"/>
      <c r="CS12" s="433"/>
      <c r="CT12" s="468" t="s">
        <v>137</v>
      </c>
      <c r="CU12" s="469"/>
      <c r="CV12" s="469"/>
      <c r="CW12" s="469"/>
      <c r="CX12" s="469"/>
      <c r="CY12" s="469"/>
      <c r="CZ12" s="469"/>
      <c r="DA12" s="470"/>
      <c r="DB12" s="468" t="s">
        <v>137</v>
      </c>
      <c r="DC12" s="469"/>
      <c r="DD12" s="469"/>
      <c r="DE12" s="469"/>
      <c r="DF12" s="469"/>
      <c r="DG12" s="469"/>
      <c r="DH12" s="469"/>
      <c r="DI12" s="470"/>
      <c r="DJ12" s="185"/>
      <c r="DK12" s="185"/>
      <c r="DL12" s="185"/>
      <c r="DM12" s="185"/>
      <c r="DN12" s="185"/>
      <c r="DO12" s="185"/>
    </row>
    <row r="13" spans="1:119" ht="18.75" customHeight="1" x14ac:dyDescent="0.15">
      <c r="A13" s="186"/>
      <c r="B13" s="491"/>
      <c r="C13" s="492"/>
      <c r="D13" s="492"/>
      <c r="E13" s="492"/>
      <c r="F13" s="492"/>
      <c r="G13" s="492"/>
      <c r="H13" s="492"/>
      <c r="I13" s="492"/>
      <c r="J13" s="492"/>
      <c r="K13" s="493"/>
      <c r="L13" s="196"/>
      <c r="M13" s="516" t="s">
        <v>138</v>
      </c>
      <c r="N13" s="517"/>
      <c r="O13" s="517"/>
      <c r="P13" s="517"/>
      <c r="Q13" s="518"/>
      <c r="R13" s="509">
        <v>1917</v>
      </c>
      <c r="S13" s="510"/>
      <c r="T13" s="510"/>
      <c r="U13" s="510"/>
      <c r="V13" s="511"/>
      <c r="W13" s="444" t="s">
        <v>139</v>
      </c>
      <c r="X13" s="445"/>
      <c r="Y13" s="445"/>
      <c r="Z13" s="445"/>
      <c r="AA13" s="445"/>
      <c r="AB13" s="435"/>
      <c r="AC13" s="479">
        <v>199</v>
      </c>
      <c r="AD13" s="480"/>
      <c r="AE13" s="480"/>
      <c r="AF13" s="480"/>
      <c r="AG13" s="519"/>
      <c r="AH13" s="479">
        <v>229</v>
      </c>
      <c r="AI13" s="480"/>
      <c r="AJ13" s="480"/>
      <c r="AK13" s="480"/>
      <c r="AL13" s="481"/>
      <c r="AM13" s="457" t="s">
        <v>140</v>
      </c>
      <c r="AN13" s="458"/>
      <c r="AO13" s="458"/>
      <c r="AP13" s="458"/>
      <c r="AQ13" s="458"/>
      <c r="AR13" s="458"/>
      <c r="AS13" s="458"/>
      <c r="AT13" s="459"/>
      <c r="AU13" s="460" t="s">
        <v>125</v>
      </c>
      <c r="AV13" s="461"/>
      <c r="AW13" s="461"/>
      <c r="AX13" s="461"/>
      <c r="AY13" s="462" t="s">
        <v>141</v>
      </c>
      <c r="AZ13" s="463"/>
      <c r="BA13" s="463"/>
      <c r="BB13" s="463"/>
      <c r="BC13" s="463"/>
      <c r="BD13" s="463"/>
      <c r="BE13" s="463"/>
      <c r="BF13" s="463"/>
      <c r="BG13" s="463"/>
      <c r="BH13" s="463"/>
      <c r="BI13" s="463"/>
      <c r="BJ13" s="463"/>
      <c r="BK13" s="463"/>
      <c r="BL13" s="463"/>
      <c r="BM13" s="464"/>
      <c r="BN13" s="428">
        <v>-16020</v>
      </c>
      <c r="BO13" s="429"/>
      <c r="BP13" s="429"/>
      <c r="BQ13" s="429"/>
      <c r="BR13" s="429"/>
      <c r="BS13" s="429"/>
      <c r="BT13" s="429"/>
      <c r="BU13" s="430"/>
      <c r="BV13" s="428">
        <v>-139736</v>
      </c>
      <c r="BW13" s="429"/>
      <c r="BX13" s="429"/>
      <c r="BY13" s="429"/>
      <c r="BZ13" s="429"/>
      <c r="CA13" s="429"/>
      <c r="CB13" s="429"/>
      <c r="CC13" s="430"/>
      <c r="CD13" s="431" t="s">
        <v>142</v>
      </c>
      <c r="CE13" s="432"/>
      <c r="CF13" s="432"/>
      <c r="CG13" s="432"/>
      <c r="CH13" s="432"/>
      <c r="CI13" s="432"/>
      <c r="CJ13" s="432"/>
      <c r="CK13" s="432"/>
      <c r="CL13" s="432"/>
      <c r="CM13" s="432"/>
      <c r="CN13" s="432"/>
      <c r="CO13" s="432"/>
      <c r="CP13" s="432"/>
      <c r="CQ13" s="432"/>
      <c r="CR13" s="432"/>
      <c r="CS13" s="433"/>
      <c r="CT13" s="425">
        <v>12.2</v>
      </c>
      <c r="CU13" s="426"/>
      <c r="CV13" s="426"/>
      <c r="CW13" s="426"/>
      <c r="CX13" s="426"/>
      <c r="CY13" s="426"/>
      <c r="CZ13" s="426"/>
      <c r="DA13" s="427"/>
      <c r="DB13" s="425">
        <v>12.7</v>
      </c>
      <c r="DC13" s="426"/>
      <c r="DD13" s="426"/>
      <c r="DE13" s="426"/>
      <c r="DF13" s="426"/>
      <c r="DG13" s="426"/>
      <c r="DH13" s="426"/>
      <c r="DI13" s="427"/>
      <c r="DJ13" s="185"/>
      <c r="DK13" s="185"/>
      <c r="DL13" s="185"/>
      <c r="DM13" s="185"/>
      <c r="DN13" s="185"/>
      <c r="DO13" s="185"/>
    </row>
    <row r="14" spans="1:119" ht="18.75" customHeight="1" thickBot="1" x14ac:dyDescent="0.2">
      <c r="A14" s="186"/>
      <c r="B14" s="491"/>
      <c r="C14" s="492"/>
      <c r="D14" s="492"/>
      <c r="E14" s="492"/>
      <c r="F14" s="492"/>
      <c r="G14" s="492"/>
      <c r="H14" s="492"/>
      <c r="I14" s="492"/>
      <c r="J14" s="492"/>
      <c r="K14" s="493"/>
      <c r="L14" s="506" t="s">
        <v>143</v>
      </c>
      <c r="M14" s="507"/>
      <c r="N14" s="507"/>
      <c r="O14" s="507"/>
      <c r="P14" s="507"/>
      <c r="Q14" s="508"/>
      <c r="R14" s="509">
        <v>1982</v>
      </c>
      <c r="S14" s="510"/>
      <c r="T14" s="510"/>
      <c r="U14" s="510"/>
      <c r="V14" s="511"/>
      <c r="W14" s="418"/>
      <c r="X14" s="419"/>
      <c r="Y14" s="419"/>
      <c r="Z14" s="419"/>
      <c r="AA14" s="419"/>
      <c r="AB14" s="408"/>
      <c r="AC14" s="512">
        <v>20.9</v>
      </c>
      <c r="AD14" s="513"/>
      <c r="AE14" s="513"/>
      <c r="AF14" s="513"/>
      <c r="AG14" s="514"/>
      <c r="AH14" s="512">
        <v>17.899999999999999</v>
      </c>
      <c r="AI14" s="513"/>
      <c r="AJ14" s="513"/>
      <c r="AK14" s="513"/>
      <c r="AL14" s="515"/>
      <c r="AM14" s="457"/>
      <c r="AN14" s="458"/>
      <c r="AO14" s="458"/>
      <c r="AP14" s="458"/>
      <c r="AQ14" s="458"/>
      <c r="AR14" s="458"/>
      <c r="AS14" s="458"/>
      <c r="AT14" s="459"/>
      <c r="AU14" s="460"/>
      <c r="AV14" s="461"/>
      <c r="AW14" s="461"/>
      <c r="AX14" s="461"/>
      <c r="AY14" s="462"/>
      <c r="AZ14" s="463"/>
      <c r="BA14" s="463"/>
      <c r="BB14" s="463"/>
      <c r="BC14" s="463"/>
      <c r="BD14" s="463"/>
      <c r="BE14" s="463"/>
      <c r="BF14" s="463"/>
      <c r="BG14" s="463"/>
      <c r="BH14" s="463"/>
      <c r="BI14" s="463"/>
      <c r="BJ14" s="463"/>
      <c r="BK14" s="463"/>
      <c r="BL14" s="463"/>
      <c r="BM14" s="464"/>
      <c r="BN14" s="428"/>
      <c r="BO14" s="429"/>
      <c r="BP14" s="429"/>
      <c r="BQ14" s="429"/>
      <c r="BR14" s="429"/>
      <c r="BS14" s="429"/>
      <c r="BT14" s="429"/>
      <c r="BU14" s="430"/>
      <c r="BV14" s="428"/>
      <c r="BW14" s="429"/>
      <c r="BX14" s="429"/>
      <c r="BY14" s="429"/>
      <c r="BZ14" s="429"/>
      <c r="CA14" s="429"/>
      <c r="CB14" s="429"/>
      <c r="CC14" s="430"/>
      <c r="CD14" s="520" t="s">
        <v>144</v>
      </c>
      <c r="CE14" s="521"/>
      <c r="CF14" s="521"/>
      <c r="CG14" s="521"/>
      <c r="CH14" s="521"/>
      <c r="CI14" s="521"/>
      <c r="CJ14" s="521"/>
      <c r="CK14" s="521"/>
      <c r="CL14" s="521"/>
      <c r="CM14" s="521"/>
      <c r="CN14" s="521"/>
      <c r="CO14" s="521"/>
      <c r="CP14" s="521"/>
      <c r="CQ14" s="521"/>
      <c r="CR14" s="521"/>
      <c r="CS14" s="522"/>
      <c r="CT14" s="523" t="s">
        <v>145</v>
      </c>
      <c r="CU14" s="524"/>
      <c r="CV14" s="524"/>
      <c r="CW14" s="524"/>
      <c r="CX14" s="524"/>
      <c r="CY14" s="524"/>
      <c r="CZ14" s="524"/>
      <c r="DA14" s="525"/>
      <c r="DB14" s="523" t="s">
        <v>128</v>
      </c>
      <c r="DC14" s="524"/>
      <c r="DD14" s="524"/>
      <c r="DE14" s="524"/>
      <c r="DF14" s="524"/>
      <c r="DG14" s="524"/>
      <c r="DH14" s="524"/>
      <c r="DI14" s="525"/>
      <c r="DJ14" s="185"/>
      <c r="DK14" s="185"/>
      <c r="DL14" s="185"/>
      <c r="DM14" s="185"/>
      <c r="DN14" s="185"/>
      <c r="DO14" s="185"/>
    </row>
    <row r="15" spans="1:119" ht="18.75" customHeight="1" x14ac:dyDescent="0.15">
      <c r="A15" s="186"/>
      <c r="B15" s="491"/>
      <c r="C15" s="492"/>
      <c r="D15" s="492"/>
      <c r="E15" s="492"/>
      <c r="F15" s="492"/>
      <c r="G15" s="492"/>
      <c r="H15" s="492"/>
      <c r="I15" s="492"/>
      <c r="J15" s="492"/>
      <c r="K15" s="493"/>
      <c r="L15" s="196"/>
      <c r="M15" s="516" t="s">
        <v>146</v>
      </c>
      <c r="N15" s="517"/>
      <c r="O15" s="517"/>
      <c r="P15" s="517"/>
      <c r="Q15" s="518"/>
      <c r="R15" s="509">
        <v>1980</v>
      </c>
      <c r="S15" s="510"/>
      <c r="T15" s="510"/>
      <c r="U15" s="510"/>
      <c r="V15" s="511"/>
      <c r="W15" s="444" t="s">
        <v>147</v>
      </c>
      <c r="X15" s="445"/>
      <c r="Y15" s="445"/>
      <c r="Z15" s="445"/>
      <c r="AA15" s="445"/>
      <c r="AB15" s="435"/>
      <c r="AC15" s="479">
        <v>208</v>
      </c>
      <c r="AD15" s="480"/>
      <c r="AE15" s="480"/>
      <c r="AF15" s="480"/>
      <c r="AG15" s="519"/>
      <c r="AH15" s="479">
        <v>462</v>
      </c>
      <c r="AI15" s="480"/>
      <c r="AJ15" s="480"/>
      <c r="AK15" s="480"/>
      <c r="AL15" s="481"/>
      <c r="AM15" s="457"/>
      <c r="AN15" s="458"/>
      <c r="AO15" s="458"/>
      <c r="AP15" s="458"/>
      <c r="AQ15" s="458"/>
      <c r="AR15" s="458"/>
      <c r="AS15" s="458"/>
      <c r="AT15" s="459"/>
      <c r="AU15" s="460"/>
      <c r="AV15" s="461"/>
      <c r="AW15" s="461"/>
      <c r="AX15" s="461"/>
      <c r="AY15" s="388" t="s">
        <v>148</v>
      </c>
      <c r="AZ15" s="389"/>
      <c r="BA15" s="389"/>
      <c r="BB15" s="389"/>
      <c r="BC15" s="389"/>
      <c r="BD15" s="389"/>
      <c r="BE15" s="389"/>
      <c r="BF15" s="389"/>
      <c r="BG15" s="389"/>
      <c r="BH15" s="389"/>
      <c r="BI15" s="389"/>
      <c r="BJ15" s="389"/>
      <c r="BK15" s="389"/>
      <c r="BL15" s="389"/>
      <c r="BM15" s="390"/>
      <c r="BN15" s="391">
        <v>128690</v>
      </c>
      <c r="BO15" s="392"/>
      <c r="BP15" s="392"/>
      <c r="BQ15" s="392"/>
      <c r="BR15" s="392"/>
      <c r="BS15" s="392"/>
      <c r="BT15" s="392"/>
      <c r="BU15" s="393"/>
      <c r="BV15" s="391">
        <v>130095</v>
      </c>
      <c r="BW15" s="392"/>
      <c r="BX15" s="392"/>
      <c r="BY15" s="392"/>
      <c r="BZ15" s="392"/>
      <c r="CA15" s="392"/>
      <c r="CB15" s="392"/>
      <c r="CC15" s="393"/>
      <c r="CD15" s="526" t="s">
        <v>149</v>
      </c>
      <c r="CE15" s="527"/>
      <c r="CF15" s="527"/>
      <c r="CG15" s="527"/>
      <c r="CH15" s="527"/>
      <c r="CI15" s="527"/>
      <c r="CJ15" s="527"/>
      <c r="CK15" s="527"/>
      <c r="CL15" s="527"/>
      <c r="CM15" s="527"/>
      <c r="CN15" s="527"/>
      <c r="CO15" s="527"/>
      <c r="CP15" s="527"/>
      <c r="CQ15" s="527"/>
      <c r="CR15" s="527"/>
      <c r="CS15" s="528"/>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491"/>
      <c r="C16" s="492"/>
      <c r="D16" s="492"/>
      <c r="E16" s="492"/>
      <c r="F16" s="492"/>
      <c r="G16" s="492"/>
      <c r="H16" s="492"/>
      <c r="I16" s="492"/>
      <c r="J16" s="492"/>
      <c r="K16" s="493"/>
      <c r="L16" s="506" t="s">
        <v>150</v>
      </c>
      <c r="M16" s="537"/>
      <c r="N16" s="537"/>
      <c r="O16" s="537"/>
      <c r="P16" s="537"/>
      <c r="Q16" s="538"/>
      <c r="R16" s="529" t="s">
        <v>151</v>
      </c>
      <c r="S16" s="530"/>
      <c r="T16" s="530"/>
      <c r="U16" s="530"/>
      <c r="V16" s="531"/>
      <c r="W16" s="418"/>
      <c r="X16" s="419"/>
      <c r="Y16" s="419"/>
      <c r="Z16" s="419"/>
      <c r="AA16" s="419"/>
      <c r="AB16" s="408"/>
      <c r="AC16" s="512">
        <v>21.8</v>
      </c>
      <c r="AD16" s="513"/>
      <c r="AE16" s="513"/>
      <c r="AF16" s="513"/>
      <c r="AG16" s="514"/>
      <c r="AH16" s="512">
        <v>36</v>
      </c>
      <c r="AI16" s="513"/>
      <c r="AJ16" s="513"/>
      <c r="AK16" s="513"/>
      <c r="AL16" s="515"/>
      <c r="AM16" s="457"/>
      <c r="AN16" s="458"/>
      <c r="AO16" s="458"/>
      <c r="AP16" s="458"/>
      <c r="AQ16" s="458"/>
      <c r="AR16" s="458"/>
      <c r="AS16" s="458"/>
      <c r="AT16" s="459"/>
      <c r="AU16" s="460"/>
      <c r="AV16" s="461"/>
      <c r="AW16" s="461"/>
      <c r="AX16" s="461"/>
      <c r="AY16" s="462" t="s">
        <v>152</v>
      </c>
      <c r="AZ16" s="463"/>
      <c r="BA16" s="463"/>
      <c r="BB16" s="463"/>
      <c r="BC16" s="463"/>
      <c r="BD16" s="463"/>
      <c r="BE16" s="463"/>
      <c r="BF16" s="463"/>
      <c r="BG16" s="463"/>
      <c r="BH16" s="463"/>
      <c r="BI16" s="463"/>
      <c r="BJ16" s="463"/>
      <c r="BK16" s="463"/>
      <c r="BL16" s="463"/>
      <c r="BM16" s="464"/>
      <c r="BN16" s="428">
        <v>1286764</v>
      </c>
      <c r="BO16" s="429"/>
      <c r="BP16" s="429"/>
      <c r="BQ16" s="429"/>
      <c r="BR16" s="429"/>
      <c r="BS16" s="429"/>
      <c r="BT16" s="429"/>
      <c r="BU16" s="430"/>
      <c r="BV16" s="428">
        <v>1323321</v>
      </c>
      <c r="BW16" s="429"/>
      <c r="BX16" s="429"/>
      <c r="BY16" s="429"/>
      <c r="BZ16" s="429"/>
      <c r="CA16" s="429"/>
      <c r="CB16" s="429"/>
      <c r="CC16" s="430"/>
      <c r="CD16" s="200"/>
      <c r="CE16" s="535"/>
      <c r="CF16" s="535"/>
      <c r="CG16" s="535"/>
      <c r="CH16" s="535"/>
      <c r="CI16" s="535"/>
      <c r="CJ16" s="535"/>
      <c r="CK16" s="535"/>
      <c r="CL16" s="535"/>
      <c r="CM16" s="535"/>
      <c r="CN16" s="535"/>
      <c r="CO16" s="535"/>
      <c r="CP16" s="535"/>
      <c r="CQ16" s="535"/>
      <c r="CR16" s="535"/>
      <c r="CS16" s="536"/>
      <c r="CT16" s="425"/>
      <c r="CU16" s="426"/>
      <c r="CV16" s="426"/>
      <c r="CW16" s="426"/>
      <c r="CX16" s="426"/>
      <c r="CY16" s="426"/>
      <c r="CZ16" s="426"/>
      <c r="DA16" s="427"/>
      <c r="DB16" s="425"/>
      <c r="DC16" s="426"/>
      <c r="DD16" s="426"/>
      <c r="DE16" s="426"/>
      <c r="DF16" s="426"/>
      <c r="DG16" s="426"/>
      <c r="DH16" s="426"/>
      <c r="DI16" s="427"/>
      <c r="DJ16" s="185"/>
      <c r="DK16" s="185"/>
      <c r="DL16" s="185"/>
      <c r="DM16" s="185"/>
      <c r="DN16" s="185"/>
      <c r="DO16" s="185"/>
    </row>
    <row r="17" spans="1:119" ht="18.75" customHeight="1" thickBot="1" x14ac:dyDescent="0.2">
      <c r="A17" s="186"/>
      <c r="B17" s="494"/>
      <c r="C17" s="495"/>
      <c r="D17" s="495"/>
      <c r="E17" s="495"/>
      <c r="F17" s="495"/>
      <c r="G17" s="495"/>
      <c r="H17" s="495"/>
      <c r="I17" s="495"/>
      <c r="J17" s="495"/>
      <c r="K17" s="496"/>
      <c r="L17" s="201"/>
      <c r="M17" s="532" t="s">
        <v>153</v>
      </c>
      <c r="N17" s="533"/>
      <c r="O17" s="533"/>
      <c r="P17" s="533"/>
      <c r="Q17" s="534"/>
      <c r="R17" s="529" t="s">
        <v>154</v>
      </c>
      <c r="S17" s="530"/>
      <c r="T17" s="530"/>
      <c r="U17" s="530"/>
      <c r="V17" s="531"/>
      <c r="W17" s="444" t="s">
        <v>155</v>
      </c>
      <c r="X17" s="445"/>
      <c r="Y17" s="445"/>
      <c r="Z17" s="445"/>
      <c r="AA17" s="445"/>
      <c r="AB17" s="435"/>
      <c r="AC17" s="479">
        <v>547</v>
      </c>
      <c r="AD17" s="480"/>
      <c r="AE17" s="480"/>
      <c r="AF17" s="480"/>
      <c r="AG17" s="519"/>
      <c r="AH17" s="479">
        <v>591</v>
      </c>
      <c r="AI17" s="480"/>
      <c r="AJ17" s="480"/>
      <c r="AK17" s="480"/>
      <c r="AL17" s="481"/>
      <c r="AM17" s="457"/>
      <c r="AN17" s="458"/>
      <c r="AO17" s="458"/>
      <c r="AP17" s="458"/>
      <c r="AQ17" s="458"/>
      <c r="AR17" s="458"/>
      <c r="AS17" s="458"/>
      <c r="AT17" s="459"/>
      <c r="AU17" s="460"/>
      <c r="AV17" s="461"/>
      <c r="AW17" s="461"/>
      <c r="AX17" s="461"/>
      <c r="AY17" s="462" t="s">
        <v>156</v>
      </c>
      <c r="AZ17" s="463"/>
      <c r="BA17" s="463"/>
      <c r="BB17" s="463"/>
      <c r="BC17" s="463"/>
      <c r="BD17" s="463"/>
      <c r="BE17" s="463"/>
      <c r="BF17" s="463"/>
      <c r="BG17" s="463"/>
      <c r="BH17" s="463"/>
      <c r="BI17" s="463"/>
      <c r="BJ17" s="463"/>
      <c r="BK17" s="463"/>
      <c r="BL17" s="463"/>
      <c r="BM17" s="464"/>
      <c r="BN17" s="428">
        <v>158008</v>
      </c>
      <c r="BO17" s="429"/>
      <c r="BP17" s="429"/>
      <c r="BQ17" s="429"/>
      <c r="BR17" s="429"/>
      <c r="BS17" s="429"/>
      <c r="BT17" s="429"/>
      <c r="BU17" s="430"/>
      <c r="BV17" s="428">
        <v>161280</v>
      </c>
      <c r="BW17" s="429"/>
      <c r="BX17" s="429"/>
      <c r="BY17" s="429"/>
      <c r="BZ17" s="429"/>
      <c r="CA17" s="429"/>
      <c r="CB17" s="429"/>
      <c r="CC17" s="430"/>
      <c r="CD17" s="200"/>
      <c r="CE17" s="535"/>
      <c r="CF17" s="535"/>
      <c r="CG17" s="535"/>
      <c r="CH17" s="535"/>
      <c r="CI17" s="535"/>
      <c r="CJ17" s="535"/>
      <c r="CK17" s="535"/>
      <c r="CL17" s="535"/>
      <c r="CM17" s="535"/>
      <c r="CN17" s="535"/>
      <c r="CO17" s="535"/>
      <c r="CP17" s="535"/>
      <c r="CQ17" s="535"/>
      <c r="CR17" s="535"/>
      <c r="CS17" s="536"/>
      <c r="CT17" s="425"/>
      <c r="CU17" s="426"/>
      <c r="CV17" s="426"/>
      <c r="CW17" s="426"/>
      <c r="CX17" s="426"/>
      <c r="CY17" s="426"/>
      <c r="CZ17" s="426"/>
      <c r="DA17" s="427"/>
      <c r="DB17" s="425"/>
      <c r="DC17" s="426"/>
      <c r="DD17" s="426"/>
      <c r="DE17" s="426"/>
      <c r="DF17" s="426"/>
      <c r="DG17" s="426"/>
      <c r="DH17" s="426"/>
      <c r="DI17" s="427"/>
      <c r="DJ17" s="185"/>
      <c r="DK17" s="185"/>
      <c r="DL17" s="185"/>
      <c r="DM17" s="185"/>
      <c r="DN17" s="185"/>
      <c r="DO17" s="185"/>
    </row>
    <row r="18" spans="1:119" ht="18.75" customHeight="1" thickBot="1" x14ac:dyDescent="0.2">
      <c r="A18" s="186"/>
      <c r="B18" s="539" t="s">
        <v>157</v>
      </c>
      <c r="C18" s="471"/>
      <c r="D18" s="471"/>
      <c r="E18" s="540"/>
      <c r="F18" s="540"/>
      <c r="G18" s="540"/>
      <c r="H18" s="540"/>
      <c r="I18" s="540"/>
      <c r="J18" s="540"/>
      <c r="K18" s="540"/>
      <c r="L18" s="541">
        <v>69.55</v>
      </c>
      <c r="M18" s="541"/>
      <c r="N18" s="541"/>
      <c r="O18" s="541"/>
      <c r="P18" s="541"/>
      <c r="Q18" s="541"/>
      <c r="R18" s="542"/>
      <c r="S18" s="542"/>
      <c r="T18" s="542"/>
      <c r="U18" s="542"/>
      <c r="V18" s="543"/>
      <c r="W18" s="446"/>
      <c r="X18" s="447"/>
      <c r="Y18" s="447"/>
      <c r="Z18" s="447"/>
      <c r="AA18" s="447"/>
      <c r="AB18" s="438"/>
      <c r="AC18" s="544">
        <v>57.3</v>
      </c>
      <c r="AD18" s="545"/>
      <c r="AE18" s="545"/>
      <c r="AF18" s="545"/>
      <c r="AG18" s="546"/>
      <c r="AH18" s="544">
        <v>46.1</v>
      </c>
      <c r="AI18" s="545"/>
      <c r="AJ18" s="545"/>
      <c r="AK18" s="545"/>
      <c r="AL18" s="547"/>
      <c r="AM18" s="457"/>
      <c r="AN18" s="458"/>
      <c r="AO18" s="458"/>
      <c r="AP18" s="458"/>
      <c r="AQ18" s="458"/>
      <c r="AR18" s="458"/>
      <c r="AS18" s="458"/>
      <c r="AT18" s="459"/>
      <c r="AU18" s="460"/>
      <c r="AV18" s="461"/>
      <c r="AW18" s="461"/>
      <c r="AX18" s="461"/>
      <c r="AY18" s="462" t="s">
        <v>158</v>
      </c>
      <c r="AZ18" s="463"/>
      <c r="BA18" s="463"/>
      <c r="BB18" s="463"/>
      <c r="BC18" s="463"/>
      <c r="BD18" s="463"/>
      <c r="BE18" s="463"/>
      <c r="BF18" s="463"/>
      <c r="BG18" s="463"/>
      <c r="BH18" s="463"/>
      <c r="BI18" s="463"/>
      <c r="BJ18" s="463"/>
      <c r="BK18" s="463"/>
      <c r="BL18" s="463"/>
      <c r="BM18" s="464"/>
      <c r="BN18" s="428">
        <v>1161655</v>
      </c>
      <c r="BO18" s="429"/>
      <c r="BP18" s="429"/>
      <c r="BQ18" s="429"/>
      <c r="BR18" s="429"/>
      <c r="BS18" s="429"/>
      <c r="BT18" s="429"/>
      <c r="BU18" s="430"/>
      <c r="BV18" s="428">
        <v>1155405</v>
      </c>
      <c r="BW18" s="429"/>
      <c r="BX18" s="429"/>
      <c r="BY18" s="429"/>
      <c r="BZ18" s="429"/>
      <c r="CA18" s="429"/>
      <c r="CB18" s="429"/>
      <c r="CC18" s="430"/>
      <c r="CD18" s="200"/>
      <c r="CE18" s="535"/>
      <c r="CF18" s="535"/>
      <c r="CG18" s="535"/>
      <c r="CH18" s="535"/>
      <c r="CI18" s="535"/>
      <c r="CJ18" s="535"/>
      <c r="CK18" s="535"/>
      <c r="CL18" s="535"/>
      <c r="CM18" s="535"/>
      <c r="CN18" s="535"/>
      <c r="CO18" s="535"/>
      <c r="CP18" s="535"/>
      <c r="CQ18" s="535"/>
      <c r="CR18" s="535"/>
      <c r="CS18" s="536"/>
      <c r="CT18" s="425"/>
      <c r="CU18" s="426"/>
      <c r="CV18" s="426"/>
      <c r="CW18" s="426"/>
      <c r="CX18" s="426"/>
      <c r="CY18" s="426"/>
      <c r="CZ18" s="426"/>
      <c r="DA18" s="427"/>
      <c r="DB18" s="425"/>
      <c r="DC18" s="426"/>
      <c r="DD18" s="426"/>
      <c r="DE18" s="426"/>
      <c r="DF18" s="426"/>
      <c r="DG18" s="426"/>
      <c r="DH18" s="426"/>
      <c r="DI18" s="427"/>
      <c r="DJ18" s="185"/>
      <c r="DK18" s="185"/>
      <c r="DL18" s="185"/>
      <c r="DM18" s="185"/>
      <c r="DN18" s="185"/>
      <c r="DO18" s="185"/>
    </row>
    <row r="19" spans="1:119" ht="18.75" customHeight="1" thickBot="1" x14ac:dyDescent="0.2">
      <c r="A19" s="186"/>
      <c r="B19" s="539" t="s">
        <v>159</v>
      </c>
      <c r="C19" s="471"/>
      <c r="D19" s="471"/>
      <c r="E19" s="540"/>
      <c r="F19" s="540"/>
      <c r="G19" s="540"/>
      <c r="H19" s="540"/>
      <c r="I19" s="540"/>
      <c r="J19" s="540"/>
      <c r="K19" s="540"/>
      <c r="L19" s="548">
        <v>28</v>
      </c>
      <c r="M19" s="548"/>
      <c r="N19" s="548"/>
      <c r="O19" s="548"/>
      <c r="P19" s="548"/>
      <c r="Q19" s="548"/>
      <c r="R19" s="549"/>
      <c r="S19" s="549"/>
      <c r="T19" s="549"/>
      <c r="U19" s="549"/>
      <c r="V19" s="550"/>
      <c r="W19" s="385"/>
      <c r="X19" s="386"/>
      <c r="Y19" s="386"/>
      <c r="Z19" s="386"/>
      <c r="AA19" s="386"/>
      <c r="AB19" s="386"/>
      <c r="AC19" s="557"/>
      <c r="AD19" s="557"/>
      <c r="AE19" s="557"/>
      <c r="AF19" s="557"/>
      <c r="AG19" s="557"/>
      <c r="AH19" s="557"/>
      <c r="AI19" s="557"/>
      <c r="AJ19" s="557"/>
      <c r="AK19" s="557"/>
      <c r="AL19" s="558"/>
      <c r="AM19" s="457"/>
      <c r="AN19" s="458"/>
      <c r="AO19" s="458"/>
      <c r="AP19" s="458"/>
      <c r="AQ19" s="458"/>
      <c r="AR19" s="458"/>
      <c r="AS19" s="458"/>
      <c r="AT19" s="459"/>
      <c r="AU19" s="460"/>
      <c r="AV19" s="461"/>
      <c r="AW19" s="461"/>
      <c r="AX19" s="461"/>
      <c r="AY19" s="462" t="s">
        <v>160</v>
      </c>
      <c r="AZ19" s="463"/>
      <c r="BA19" s="463"/>
      <c r="BB19" s="463"/>
      <c r="BC19" s="463"/>
      <c r="BD19" s="463"/>
      <c r="BE19" s="463"/>
      <c r="BF19" s="463"/>
      <c r="BG19" s="463"/>
      <c r="BH19" s="463"/>
      <c r="BI19" s="463"/>
      <c r="BJ19" s="463"/>
      <c r="BK19" s="463"/>
      <c r="BL19" s="463"/>
      <c r="BM19" s="464"/>
      <c r="BN19" s="428">
        <v>1745389</v>
      </c>
      <c r="BO19" s="429"/>
      <c r="BP19" s="429"/>
      <c r="BQ19" s="429"/>
      <c r="BR19" s="429"/>
      <c r="BS19" s="429"/>
      <c r="BT19" s="429"/>
      <c r="BU19" s="430"/>
      <c r="BV19" s="428">
        <v>1926816</v>
      </c>
      <c r="BW19" s="429"/>
      <c r="BX19" s="429"/>
      <c r="BY19" s="429"/>
      <c r="BZ19" s="429"/>
      <c r="CA19" s="429"/>
      <c r="CB19" s="429"/>
      <c r="CC19" s="430"/>
      <c r="CD19" s="200"/>
      <c r="CE19" s="535"/>
      <c r="CF19" s="535"/>
      <c r="CG19" s="535"/>
      <c r="CH19" s="535"/>
      <c r="CI19" s="535"/>
      <c r="CJ19" s="535"/>
      <c r="CK19" s="535"/>
      <c r="CL19" s="535"/>
      <c r="CM19" s="535"/>
      <c r="CN19" s="535"/>
      <c r="CO19" s="535"/>
      <c r="CP19" s="535"/>
      <c r="CQ19" s="535"/>
      <c r="CR19" s="535"/>
      <c r="CS19" s="536"/>
      <c r="CT19" s="425"/>
      <c r="CU19" s="426"/>
      <c r="CV19" s="426"/>
      <c r="CW19" s="426"/>
      <c r="CX19" s="426"/>
      <c r="CY19" s="426"/>
      <c r="CZ19" s="426"/>
      <c r="DA19" s="427"/>
      <c r="DB19" s="425"/>
      <c r="DC19" s="426"/>
      <c r="DD19" s="426"/>
      <c r="DE19" s="426"/>
      <c r="DF19" s="426"/>
      <c r="DG19" s="426"/>
      <c r="DH19" s="426"/>
      <c r="DI19" s="427"/>
      <c r="DJ19" s="185"/>
      <c r="DK19" s="185"/>
      <c r="DL19" s="185"/>
      <c r="DM19" s="185"/>
      <c r="DN19" s="185"/>
      <c r="DO19" s="185"/>
    </row>
    <row r="20" spans="1:119" ht="18.75" customHeight="1" thickBot="1" x14ac:dyDescent="0.2">
      <c r="A20" s="186"/>
      <c r="B20" s="539" t="s">
        <v>161</v>
      </c>
      <c r="C20" s="471"/>
      <c r="D20" s="471"/>
      <c r="E20" s="540"/>
      <c r="F20" s="540"/>
      <c r="G20" s="540"/>
      <c r="H20" s="540"/>
      <c r="I20" s="540"/>
      <c r="J20" s="540"/>
      <c r="K20" s="540"/>
      <c r="L20" s="548">
        <v>823</v>
      </c>
      <c r="M20" s="548"/>
      <c r="N20" s="548"/>
      <c r="O20" s="548"/>
      <c r="P20" s="548"/>
      <c r="Q20" s="548"/>
      <c r="R20" s="549"/>
      <c r="S20" s="549"/>
      <c r="T20" s="549"/>
      <c r="U20" s="549"/>
      <c r="V20" s="550"/>
      <c r="W20" s="446"/>
      <c r="X20" s="447"/>
      <c r="Y20" s="447"/>
      <c r="Z20" s="447"/>
      <c r="AA20" s="447"/>
      <c r="AB20" s="447"/>
      <c r="AC20" s="551"/>
      <c r="AD20" s="551"/>
      <c r="AE20" s="551"/>
      <c r="AF20" s="551"/>
      <c r="AG20" s="551"/>
      <c r="AH20" s="551"/>
      <c r="AI20" s="551"/>
      <c r="AJ20" s="551"/>
      <c r="AK20" s="551"/>
      <c r="AL20" s="552"/>
      <c r="AM20" s="553"/>
      <c r="AN20" s="483"/>
      <c r="AO20" s="483"/>
      <c r="AP20" s="483"/>
      <c r="AQ20" s="483"/>
      <c r="AR20" s="483"/>
      <c r="AS20" s="483"/>
      <c r="AT20" s="484"/>
      <c r="AU20" s="554"/>
      <c r="AV20" s="555"/>
      <c r="AW20" s="555"/>
      <c r="AX20" s="556"/>
      <c r="AY20" s="462"/>
      <c r="AZ20" s="463"/>
      <c r="BA20" s="463"/>
      <c r="BB20" s="463"/>
      <c r="BC20" s="463"/>
      <c r="BD20" s="463"/>
      <c r="BE20" s="463"/>
      <c r="BF20" s="463"/>
      <c r="BG20" s="463"/>
      <c r="BH20" s="463"/>
      <c r="BI20" s="463"/>
      <c r="BJ20" s="463"/>
      <c r="BK20" s="463"/>
      <c r="BL20" s="463"/>
      <c r="BM20" s="464"/>
      <c r="BN20" s="428"/>
      <c r="BO20" s="429"/>
      <c r="BP20" s="429"/>
      <c r="BQ20" s="429"/>
      <c r="BR20" s="429"/>
      <c r="BS20" s="429"/>
      <c r="BT20" s="429"/>
      <c r="BU20" s="430"/>
      <c r="BV20" s="428"/>
      <c r="BW20" s="429"/>
      <c r="BX20" s="429"/>
      <c r="BY20" s="429"/>
      <c r="BZ20" s="429"/>
      <c r="CA20" s="429"/>
      <c r="CB20" s="429"/>
      <c r="CC20" s="430"/>
      <c r="CD20" s="200"/>
      <c r="CE20" s="535"/>
      <c r="CF20" s="535"/>
      <c r="CG20" s="535"/>
      <c r="CH20" s="535"/>
      <c r="CI20" s="535"/>
      <c r="CJ20" s="535"/>
      <c r="CK20" s="535"/>
      <c r="CL20" s="535"/>
      <c r="CM20" s="535"/>
      <c r="CN20" s="535"/>
      <c r="CO20" s="535"/>
      <c r="CP20" s="535"/>
      <c r="CQ20" s="535"/>
      <c r="CR20" s="535"/>
      <c r="CS20" s="536"/>
      <c r="CT20" s="425"/>
      <c r="CU20" s="426"/>
      <c r="CV20" s="426"/>
      <c r="CW20" s="426"/>
      <c r="CX20" s="426"/>
      <c r="CY20" s="426"/>
      <c r="CZ20" s="426"/>
      <c r="DA20" s="427"/>
      <c r="DB20" s="425"/>
      <c r="DC20" s="426"/>
      <c r="DD20" s="426"/>
      <c r="DE20" s="426"/>
      <c r="DF20" s="426"/>
      <c r="DG20" s="426"/>
      <c r="DH20" s="426"/>
      <c r="DI20" s="427"/>
      <c r="DJ20" s="185"/>
      <c r="DK20" s="185"/>
      <c r="DL20" s="185"/>
      <c r="DM20" s="185"/>
      <c r="DN20" s="185"/>
      <c r="DO20" s="185"/>
    </row>
    <row r="21" spans="1:119" ht="18.75" customHeight="1" x14ac:dyDescent="0.15">
      <c r="A21" s="186"/>
      <c r="B21" s="559" t="s">
        <v>162</v>
      </c>
      <c r="C21" s="560"/>
      <c r="D21" s="560"/>
      <c r="E21" s="560"/>
      <c r="F21" s="560"/>
      <c r="G21" s="560"/>
      <c r="H21" s="560"/>
      <c r="I21" s="560"/>
      <c r="J21" s="560"/>
      <c r="K21" s="560"/>
      <c r="L21" s="560"/>
      <c r="M21" s="560"/>
      <c r="N21" s="560"/>
      <c r="O21" s="560"/>
      <c r="P21" s="560"/>
      <c r="Q21" s="560"/>
      <c r="R21" s="560"/>
      <c r="S21" s="560"/>
      <c r="T21" s="560"/>
      <c r="U21" s="560"/>
      <c r="V21" s="560"/>
      <c r="W21" s="560"/>
      <c r="X21" s="560"/>
      <c r="Y21" s="560"/>
      <c r="Z21" s="560"/>
      <c r="AA21" s="560"/>
      <c r="AB21" s="560"/>
      <c r="AC21" s="560"/>
      <c r="AD21" s="560"/>
      <c r="AE21" s="560"/>
      <c r="AF21" s="560"/>
      <c r="AG21" s="560"/>
      <c r="AH21" s="560"/>
      <c r="AI21" s="560"/>
      <c r="AJ21" s="560"/>
      <c r="AK21" s="560"/>
      <c r="AL21" s="560"/>
      <c r="AM21" s="560"/>
      <c r="AN21" s="560"/>
      <c r="AO21" s="560"/>
      <c r="AP21" s="560"/>
      <c r="AQ21" s="560"/>
      <c r="AR21" s="560"/>
      <c r="AS21" s="560"/>
      <c r="AT21" s="560"/>
      <c r="AU21" s="560"/>
      <c r="AV21" s="560"/>
      <c r="AW21" s="560"/>
      <c r="AX21" s="561"/>
      <c r="AY21" s="462"/>
      <c r="AZ21" s="463"/>
      <c r="BA21" s="463"/>
      <c r="BB21" s="463"/>
      <c r="BC21" s="463"/>
      <c r="BD21" s="463"/>
      <c r="BE21" s="463"/>
      <c r="BF21" s="463"/>
      <c r="BG21" s="463"/>
      <c r="BH21" s="463"/>
      <c r="BI21" s="463"/>
      <c r="BJ21" s="463"/>
      <c r="BK21" s="463"/>
      <c r="BL21" s="463"/>
      <c r="BM21" s="464"/>
      <c r="BN21" s="428"/>
      <c r="BO21" s="429"/>
      <c r="BP21" s="429"/>
      <c r="BQ21" s="429"/>
      <c r="BR21" s="429"/>
      <c r="BS21" s="429"/>
      <c r="BT21" s="429"/>
      <c r="BU21" s="430"/>
      <c r="BV21" s="428"/>
      <c r="BW21" s="429"/>
      <c r="BX21" s="429"/>
      <c r="BY21" s="429"/>
      <c r="BZ21" s="429"/>
      <c r="CA21" s="429"/>
      <c r="CB21" s="429"/>
      <c r="CC21" s="430"/>
      <c r="CD21" s="200"/>
      <c r="CE21" s="535"/>
      <c r="CF21" s="535"/>
      <c r="CG21" s="535"/>
      <c r="CH21" s="535"/>
      <c r="CI21" s="535"/>
      <c r="CJ21" s="535"/>
      <c r="CK21" s="535"/>
      <c r="CL21" s="535"/>
      <c r="CM21" s="535"/>
      <c r="CN21" s="535"/>
      <c r="CO21" s="535"/>
      <c r="CP21" s="535"/>
      <c r="CQ21" s="535"/>
      <c r="CR21" s="535"/>
      <c r="CS21" s="536"/>
      <c r="CT21" s="425"/>
      <c r="CU21" s="426"/>
      <c r="CV21" s="426"/>
      <c r="CW21" s="426"/>
      <c r="CX21" s="426"/>
      <c r="CY21" s="426"/>
      <c r="CZ21" s="426"/>
      <c r="DA21" s="427"/>
      <c r="DB21" s="425"/>
      <c r="DC21" s="426"/>
      <c r="DD21" s="426"/>
      <c r="DE21" s="426"/>
      <c r="DF21" s="426"/>
      <c r="DG21" s="426"/>
      <c r="DH21" s="426"/>
      <c r="DI21" s="427"/>
      <c r="DJ21" s="185"/>
      <c r="DK21" s="185"/>
      <c r="DL21" s="185"/>
      <c r="DM21" s="185"/>
      <c r="DN21" s="185"/>
      <c r="DO21" s="185"/>
    </row>
    <row r="22" spans="1:119" ht="18.75" customHeight="1" thickBot="1" x14ac:dyDescent="0.2">
      <c r="A22" s="186"/>
      <c r="B22" s="562" t="s">
        <v>163</v>
      </c>
      <c r="C22" s="563"/>
      <c r="D22" s="564"/>
      <c r="E22" s="440" t="s">
        <v>1</v>
      </c>
      <c r="F22" s="445"/>
      <c r="G22" s="445"/>
      <c r="H22" s="445"/>
      <c r="I22" s="445"/>
      <c r="J22" s="445"/>
      <c r="K22" s="435"/>
      <c r="L22" s="440" t="s">
        <v>164</v>
      </c>
      <c r="M22" s="445"/>
      <c r="N22" s="445"/>
      <c r="O22" s="445"/>
      <c r="P22" s="435"/>
      <c r="Q22" s="571" t="s">
        <v>165</v>
      </c>
      <c r="R22" s="572"/>
      <c r="S22" s="572"/>
      <c r="T22" s="572"/>
      <c r="U22" s="572"/>
      <c r="V22" s="573"/>
      <c r="W22" s="577" t="s">
        <v>166</v>
      </c>
      <c r="X22" s="563"/>
      <c r="Y22" s="564"/>
      <c r="Z22" s="440" t="s">
        <v>1</v>
      </c>
      <c r="AA22" s="445"/>
      <c r="AB22" s="445"/>
      <c r="AC22" s="445"/>
      <c r="AD22" s="445"/>
      <c r="AE22" s="445"/>
      <c r="AF22" s="445"/>
      <c r="AG22" s="435"/>
      <c r="AH22" s="590" t="s">
        <v>167</v>
      </c>
      <c r="AI22" s="445"/>
      <c r="AJ22" s="445"/>
      <c r="AK22" s="445"/>
      <c r="AL22" s="435"/>
      <c r="AM22" s="590" t="s">
        <v>168</v>
      </c>
      <c r="AN22" s="591"/>
      <c r="AO22" s="591"/>
      <c r="AP22" s="591"/>
      <c r="AQ22" s="591"/>
      <c r="AR22" s="592"/>
      <c r="AS22" s="571" t="s">
        <v>165</v>
      </c>
      <c r="AT22" s="572"/>
      <c r="AU22" s="572"/>
      <c r="AV22" s="572"/>
      <c r="AW22" s="572"/>
      <c r="AX22" s="596"/>
      <c r="AY22" s="598"/>
      <c r="AZ22" s="599"/>
      <c r="BA22" s="599"/>
      <c r="BB22" s="599"/>
      <c r="BC22" s="599"/>
      <c r="BD22" s="599"/>
      <c r="BE22" s="599"/>
      <c r="BF22" s="599"/>
      <c r="BG22" s="599"/>
      <c r="BH22" s="599"/>
      <c r="BI22" s="599"/>
      <c r="BJ22" s="599"/>
      <c r="BK22" s="599"/>
      <c r="BL22" s="599"/>
      <c r="BM22" s="600"/>
      <c r="BN22" s="601"/>
      <c r="BO22" s="602"/>
      <c r="BP22" s="602"/>
      <c r="BQ22" s="602"/>
      <c r="BR22" s="602"/>
      <c r="BS22" s="602"/>
      <c r="BT22" s="602"/>
      <c r="BU22" s="603"/>
      <c r="BV22" s="601"/>
      <c r="BW22" s="602"/>
      <c r="BX22" s="602"/>
      <c r="BY22" s="602"/>
      <c r="BZ22" s="602"/>
      <c r="CA22" s="602"/>
      <c r="CB22" s="602"/>
      <c r="CC22" s="603"/>
      <c r="CD22" s="200"/>
      <c r="CE22" s="535"/>
      <c r="CF22" s="535"/>
      <c r="CG22" s="535"/>
      <c r="CH22" s="535"/>
      <c r="CI22" s="535"/>
      <c r="CJ22" s="535"/>
      <c r="CK22" s="535"/>
      <c r="CL22" s="535"/>
      <c r="CM22" s="535"/>
      <c r="CN22" s="535"/>
      <c r="CO22" s="535"/>
      <c r="CP22" s="535"/>
      <c r="CQ22" s="535"/>
      <c r="CR22" s="535"/>
      <c r="CS22" s="536"/>
      <c r="CT22" s="425"/>
      <c r="CU22" s="426"/>
      <c r="CV22" s="426"/>
      <c r="CW22" s="426"/>
      <c r="CX22" s="426"/>
      <c r="CY22" s="426"/>
      <c r="CZ22" s="426"/>
      <c r="DA22" s="427"/>
      <c r="DB22" s="425"/>
      <c r="DC22" s="426"/>
      <c r="DD22" s="426"/>
      <c r="DE22" s="426"/>
      <c r="DF22" s="426"/>
      <c r="DG22" s="426"/>
      <c r="DH22" s="426"/>
      <c r="DI22" s="427"/>
      <c r="DJ22" s="185"/>
      <c r="DK22" s="185"/>
      <c r="DL22" s="185"/>
      <c r="DM22" s="185"/>
      <c r="DN22" s="185"/>
      <c r="DO22" s="185"/>
    </row>
    <row r="23" spans="1:119" ht="18.75" customHeight="1" x14ac:dyDescent="0.15">
      <c r="A23" s="186"/>
      <c r="B23" s="565"/>
      <c r="C23" s="566"/>
      <c r="D23" s="567"/>
      <c r="E23" s="414"/>
      <c r="F23" s="419"/>
      <c r="G23" s="419"/>
      <c r="H23" s="419"/>
      <c r="I23" s="419"/>
      <c r="J23" s="419"/>
      <c r="K23" s="408"/>
      <c r="L23" s="414"/>
      <c r="M23" s="419"/>
      <c r="N23" s="419"/>
      <c r="O23" s="419"/>
      <c r="P23" s="408"/>
      <c r="Q23" s="574"/>
      <c r="R23" s="575"/>
      <c r="S23" s="575"/>
      <c r="T23" s="575"/>
      <c r="U23" s="575"/>
      <c r="V23" s="576"/>
      <c r="W23" s="578"/>
      <c r="X23" s="566"/>
      <c r="Y23" s="567"/>
      <c r="Z23" s="414"/>
      <c r="AA23" s="419"/>
      <c r="AB23" s="419"/>
      <c r="AC23" s="419"/>
      <c r="AD23" s="419"/>
      <c r="AE23" s="419"/>
      <c r="AF23" s="419"/>
      <c r="AG23" s="408"/>
      <c r="AH23" s="414"/>
      <c r="AI23" s="419"/>
      <c r="AJ23" s="419"/>
      <c r="AK23" s="419"/>
      <c r="AL23" s="408"/>
      <c r="AM23" s="593"/>
      <c r="AN23" s="594"/>
      <c r="AO23" s="594"/>
      <c r="AP23" s="594"/>
      <c r="AQ23" s="594"/>
      <c r="AR23" s="595"/>
      <c r="AS23" s="574"/>
      <c r="AT23" s="575"/>
      <c r="AU23" s="575"/>
      <c r="AV23" s="575"/>
      <c r="AW23" s="575"/>
      <c r="AX23" s="597"/>
      <c r="AY23" s="388" t="s">
        <v>169</v>
      </c>
      <c r="AZ23" s="389"/>
      <c r="BA23" s="389"/>
      <c r="BB23" s="389"/>
      <c r="BC23" s="389"/>
      <c r="BD23" s="389"/>
      <c r="BE23" s="389"/>
      <c r="BF23" s="389"/>
      <c r="BG23" s="389"/>
      <c r="BH23" s="389"/>
      <c r="BI23" s="389"/>
      <c r="BJ23" s="389"/>
      <c r="BK23" s="389"/>
      <c r="BL23" s="389"/>
      <c r="BM23" s="390"/>
      <c r="BN23" s="428">
        <v>3145889</v>
      </c>
      <c r="BO23" s="429"/>
      <c r="BP23" s="429"/>
      <c r="BQ23" s="429"/>
      <c r="BR23" s="429"/>
      <c r="BS23" s="429"/>
      <c r="BT23" s="429"/>
      <c r="BU23" s="430"/>
      <c r="BV23" s="428">
        <v>3090262</v>
      </c>
      <c r="BW23" s="429"/>
      <c r="BX23" s="429"/>
      <c r="BY23" s="429"/>
      <c r="BZ23" s="429"/>
      <c r="CA23" s="429"/>
      <c r="CB23" s="429"/>
      <c r="CC23" s="430"/>
      <c r="CD23" s="200"/>
      <c r="CE23" s="535"/>
      <c r="CF23" s="535"/>
      <c r="CG23" s="535"/>
      <c r="CH23" s="535"/>
      <c r="CI23" s="535"/>
      <c r="CJ23" s="535"/>
      <c r="CK23" s="535"/>
      <c r="CL23" s="535"/>
      <c r="CM23" s="535"/>
      <c r="CN23" s="535"/>
      <c r="CO23" s="535"/>
      <c r="CP23" s="535"/>
      <c r="CQ23" s="535"/>
      <c r="CR23" s="535"/>
      <c r="CS23" s="536"/>
      <c r="CT23" s="425"/>
      <c r="CU23" s="426"/>
      <c r="CV23" s="426"/>
      <c r="CW23" s="426"/>
      <c r="CX23" s="426"/>
      <c r="CY23" s="426"/>
      <c r="CZ23" s="426"/>
      <c r="DA23" s="427"/>
      <c r="DB23" s="425"/>
      <c r="DC23" s="426"/>
      <c r="DD23" s="426"/>
      <c r="DE23" s="426"/>
      <c r="DF23" s="426"/>
      <c r="DG23" s="426"/>
      <c r="DH23" s="426"/>
      <c r="DI23" s="427"/>
      <c r="DJ23" s="185"/>
      <c r="DK23" s="185"/>
      <c r="DL23" s="185"/>
      <c r="DM23" s="185"/>
      <c r="DN23" s="185"/>
      <c r="DO23" s="185"/>
    </row>
    <row r="24" spans="1:119" ht="18.75" customHeight="1" thickBot="1" x14ac:dyDescent="0.2">
      <c r="A24" s="186"/>
      <c r="B24" s="565"/>
      <c r="C24" s="566"/>
      <c r="D24" s="567"/>
      <c r="E24" s="478" t="s">
        <v>170</v>
      </c>
      <c r="F24" s="458"/>
      <c r="G24" s="458"/>
      <c r="H24" s="458"/>
      <c r="I24" s="458"/>
      <c r="J24" s="458"/>
      <c r="K24" s="459"/>
      <c r="L24" s="479">
        <v>1</v>
      </c>
      <c r="M24" s="480"/>
      <c r="N24" s="480"/>
      <c r="O24" s="480"/>
      <c r="P24" s="519"/>
      <c r="Q24" s="479">
        <v>6550</v>
      </c>
      <c r="R24" s="480"/>
      <c r="S24" s="480"/>
      <c r="T24" s="480"/>
      <c r="U24" s="480"/>
      <c r="V24" s="519"/>
      <c r="W24" s="578"/>
      <c r="X24" s="566"/>
      <c r="Y24" s="567"/>
      <c r="Z24" s="478" t="s">
        <v>171</v>
      </c>
      <c r="AA24" s="458"/>
      <c r="AB24" s="458"/>
      <c r="AC24" s="458"/>
      <c r="AD24" s="458"/>
      <c r="AE24" s="458"/>
      <c r="AF24" s="458"/>
      <c r="AG24" s="459"/>
      <c r="AH24" s="479">
        <v>37</v>
      </c>
      <c r="AI24" s="480"/>
      <c r="AJ24" s="480"/>
      <c r="AK24" s="480"/>
      <c r="AL24" s="519"/>
      <c r="AM24" s="479">
        <v>109668</v>
      </c>
      <c r="AN24" s="480"/>
      <c r="AO24" s="480"/>
      <c r="AP24" s="480"/>
      <c r="AQ24" s="480"/>
      <c r="AR24" s="519"/>
      <c r="AS24" s="479">
        <v>2964</v>
      </c>
      <c r="AT24" s="480"/>
      <c r="AU24" s="480"/>
      <c r="AV24" s="480"/>
      <c r="AW24" s="480"/>
      <c r="AX24" s="481"/>
      <c r="AY24" s="598" t="s">
        <v>172</v>
      </c>
      <c r="AZ24" s="599"/>
      <c r="BA24" s="599"/>
      <c r="BB24" s="599"/>
      <c r="BC24" s="599"/>
      <c r="BD24" s="599"/>
      <c r="BE24" s="599"/>
      <c r="BF24" s="599"/>
      <c r="BG24" s="599"/>
      <c r="BH24" s="599"/>
      <c r="BI24" s="599"/>
      <c r="BJ24" s="599"/>
      <c r="BK24" s="599"/>
      <c r="BL24" s="599"/>
      <c r="BM24" s="600"/>
      <c r="BN24" s="428">
        <v>2618081</v>
      </c>
      <c r="BO24" s="429"/>
      <c r="BP24" s="429"/>
      <c r="BQ24" s="429"/>
      <c r="BR24" s="429"/>
      <c r="BS24" s="429"/>
      <c r="BT24" s="429"/>
      <c r="BU24" s="430"/>
      <c r="BV24" s="428">
        <v>2501309</v>
      </c>
      <c r="BW24" s="429"/>
      <c r="BX24" s="429"/>
      <c r="BY24" s="429"/>
      <c r="BZ24" s="429"/>
      <c r="CA24" s="429"/>
      <c r="CB24" s="429"/>
      <c r="CC24" s="430"/>
      <c r="CD24" s="200"/>
      <c r="CE24" s="535"/>
      <c r="CF24" s="535"/>
      <c r="CG24" s="535"/>
      <c r="CH24" s="535"/>
      <c r="CI24" s="535"/>
      <c r="CJ24" s="535"/>
      <c r="CK24" s="535"/>
      <c r="CL24" s="535"/>
      <c r="CM24" s="535"/>
      <c r="CN24" s="535"/>
      <c r="CO24" s="535"/>
      <c r="CP24" s="535"/>
      <c r="CQ24" s="535"/>
      <c r="CR24" s="535"/>
      <c r="CS24" s="536"/>
      <c r="CT24" s="425"/>
      <c r="CU24" s="426"/>
      <c r="CV24" s="426"/>
      <c r="CW24" s="426"/>
      <c r="CX24" s="426"/>
      <c r="CY24" s="426"/>
      <c r="CZ24" s="426"/>
      <c r="DA24" s="427"/>
      <c r="DB24" s="425"/>
      <c r="DC24" s="426"/>
      <c r="DD24" s="426"/>
      <c r="DE24" s="426"/>
      <c r="DF24" s="426"/>
      <c r="DG24" s="426"/>
      <c r="DH24" s="426"/>
      <c r="DI24" s="427"/>
      <c r="DJ24" s="185"/>
      <c r="DK24" s="185"/>
      <c r="DL24" s="185"/>
      <c r="DM24" s="185"/>
      <c r="DN24" s="185"/>
      <c r="DO24" s="185"/>
    </row>
    <row r="25" spans="1:119" s="185" customFormat="1" ht="18.75" customHeight="1" x14ac:dyDescent="0.15">
      <c r="A25" s="186"/>
      <c r="B25" s="565"/>
      <c r="C25" s="566"/>
      <c r="D25" s="567"/>
      <c r="E25" s="478" t="s">
        <v>173</v>
      </c>
      <c r="F25" s="458"/>
      <c r="G25" s="458"/>
      <c r="H25" s="458"/>
      <c r="I25" s="458"/>
      <c r="J25" s="458"/>
      <c r="K25" s="459"/>
      <c r="L25" s="479">
        <v>1</v>
      </c>
      <c r="M25" s="480"/>
      <c r="N25" s="480"/>
      <c r="O25" s="480"/>
      <c r="P25" s="519"/>
      <c r="Q25" s="479">
        <v>5490</v>
      </c>
      <c r="R25" s="480"/>
      <c r="S25" s="480"/>
      <c r="T25" s="480"/>
      <c r="U25" s="480"/>
      <c r="V25" s="519"/>
      <c r="W25" s="578"/>
      <c r="X25" s="566"/>
      <c r="Y25" s="567"/>
      <c r="Z25" s="478" t="s">
        <v>174</v>
      </c>
      <c r="AA25" s="458"/>
      <c r="AB25" s="458"/>
      <c r="AC25" s="458"/>
      <c r="AD25" s="458"/>
      <c r="AE25" s="458"/>
      <c r="AF25" s="458"/>
      <c r="AG25" s="459"/>
      <c r="AH25" s="479" t="s">
        <v>145</v>
      </c>
      <c r="AI25" s="480"/>
      <c r="AJ25" s="480"/>
      <c r="AK25" s="480"/>
      <c r="AL25" s="519"/>
      <c r="AM25" s="479" t="s">
        <v>145</v>
      </c>
      <c r="AN25" s="480"/>
      <c r="AO25" s="480"/>
      <c r="AP25" s="480"/>
      <c r="AQ25" s="480"/>
      <c r="AR25" s="519"/>
      <c r="AS25" s="479" t="s">
        <v>145</v>
      </c>
      <c r="AT25" s="480"/>
      <c r="AU25" s="480"/>
      <c r="AV25" s="480"/>
      <c r="AW25" s="480"/>
      <c r="AX25" s="481"/>
      <c r="AY25" s="388" t="s">
        <v>175</v>
      </c>
      <c r="AZ25" s="389"/>
      <c r="BA25" s="389"/>
      <c r="BB25" s="389"/>
      <c r="BC25" s="389"/>
      <c r="BD25" s="389"/>
      <c r="BE25" s="389"/>
      <c r="BF25" s="389"/>
      <c r="BG25" s="389"/>
      <c r="BH25" s="389"/>
      <c r="BI25" s="389"/>
      <c r="BJ25" s="389"/>
      <c r="BK25" s="389"/>
      <c r="BL25" s="389"/>
      <c r="BM25" s="390"/>
      <c r="BN25" s="391" t="s">
        <v>145</v>
      </c>
      <c r="BO25" s="392"/>
      <c r="BP25" s="392"/>
      <c r="BQ25" s="392"/>
      <c r="BR25" s="392"/>
      <c r="BS25" s="392"/>
      <c r="BT25" s="392"/>
      <c r="BU25" s="393"/>
      <c r="BV25" s="391" t="s">
        <v>145</v>
      </c>
      <c r="BW25" s="392"/>
      <c r="BX25" s="392"/>
      <c r="BY25" s="392"/>
      <c r="BZ25" s="392"/>
      <c r="CA25" s="392"/>
      <c r="CB25" s="392"/>
      <c r="CC25" s="393"/>
      <c r="CD25" s="200"/>
      <c r="CE25" s="535"/>
      <c r="CF25" s="535"/>
      <c r="CG25" s="535"/>
      <c r="CH25" s="535"/>
      <c r="CI25" s="535"/>
      <c r="CJ25" s="535"/>
      <c r="CK25" s="535"/>
      <c r="CL25" s="535"/>
      <c r="CM25" s="535"/>
      <c r="CN25" s="535"/>
      <c r="CO25" s="535"/>
      <c r="CP25" s="535"/>
      <c r="CQ25" s="535"/>
      <c r="CR25" s="535"/>
      <c r="CS25" s="536"/>
      <c r="CT25" s="425"/>
      <c r="CU25" s="426"/>
      <c r="CV25" s="426"/>
      <c r="CW25" s="426"/>
      <c r="CX25" s="426"/>
      <c r="CY25" s="426"/>
      <c r="CZ25" s="426"/>
      <c r="DA25" s="427"/>
      <c r="DB25" s="425"/>
      <c r="DC25" s="426"/>
      <c r="DD25" s="426"/>
      <c r="DE25" s="426"/>
      <c r="DF25" s="426"/>
      <c r="DG25" s="426"/>
      <c r="DH25" s="426"/>
      <c r="DI25" s="427"/>
    </row>
    <row r="26" spans="1:119" s="185" customFormat="1" ht="18.75" customHeight="1" x14ac:dyDescent="0.15">
      <c r="A26" s="186"/>
      <c r="B26" s="565"/>
      <c r="C26" s="566"/>
      <c r="D26" s="567"/>
      <c r="E26" s="478" t="s">
        <v>176</v>
      </c>
      <c r="F26" s="458"/>
      <c r="G26" s="458"/>
      <c r="H26" s="458"/>
      <c r="I26" s="458"/>
      <c r="J26" s="458"/>
      <c r="K26" s="459"/>
      <c r="L26" s="479">
        <v>1</v>
      </c>
      <c r="M26" s="480"/>
      <c r="N26" s="480"/>
      <c r="O26" s="480"/>
      <c r="P26" s="519"/>
      <c r="Q26" s="479">
        <v>5090</v>
      </c>
      <c r="R26" s="480"/>
      <c r="S26" s="480"/>
      <c r="T26" s="480"/>
      <c r="U26" s="480"/>
      <c r="V26" s="519"/>
      <c r="W26" s="578"/>
      <c r="X26" s="566"/>
      <c r="Y26" s="567"/>
      <c r="Z26" s="478" t="s">
        <v>177</v>
      </c>
      <c r="AA26" s="588"/>
      <c r="AB26" s="588"/>
      <c r="AC26" s="588"/>
      <c r="AD26" s="588"/>
      <c r="AE26" s="588"/>
      <c r="AF26" s="588"/>
      <c r="AG26" s="589"/>
      <c r="AH26" s="479" t="s">
        <v>145</v>
      </c>
      <c r="AI26" s="480"/>
      <c r="AJ26" s="480"/>
      <c r="AK26" s="480"/>
      <c r="AL26" s="519"/>
      <c r="AM26" s="479" t="s">
        <v>145</v>
      </c>
      <c r="AN26" s="480"/>
      <c r="AO26" s="480"/>
      <c r="AP26" s="480"/>
      <c r="AQ26" s="480"/>
      <c r="AR26" s="519"/>
      <c r="AS26" s="479" t="s">
        <v>145</v>
      </c>
      <c r="AT26" s="480"/>
      <c r="AU26" s="480"/>
      <c r="AV26" s="480"/>
      <c r="AW26" s="480"/>
      <c r="AX26" s="481"/>
      <c r="AY26" s="431" t="s">
        <v>178</v>
      </c>
      <c r="AZ26" s="432"/>
      <c r="BA26" s="432"/>
      <c r="BB26" s="432"/>
      <c r="BC26" s="432"/>
      <c r="BD26" s="432"/>
      <c r="BE26" s="432"/>
      <c r="BF26" s="432"/>
      <c r="BG26" s="432"/>
      <c r="BH26" s="432"/>
      <c r="BI26" s="432"/>
      <c r="BJ26" s="432"/>
      <c r="BK26" s="432"/>
      <c r="BL26" s="432"/>
      <c r="BM26" s="433"/>
      <c r="BN26" s="428" t="s">
        <v>145</v>
      </c>
      <c r="BO26" s="429"/>
      <c r="BP26" s="429"/>
      <c r="BQ26" s="429"/>
      <c r="BR26" s="429"/>
      <c r="BS26" s="429"/>
      <c r="BT26" s="429"/>
      <c r="BU26" s="430"/>
      <c r="BV26" s="428" t="s">
        <v>145</v>
      </c>
      <c r="BW26" s="429"/>
      <c r="BX26" s="429"/>
      <c r="BY26" s="429"/>
      <c r="BZ26" s="429"/>
      <c r="CA26" s="429"/>
      <c r="CB26" s="429"/>
      <c r="CC26" s="430"/>
      <c r="CD26" s="200"/>
      <c r="CE26" s="535"/>
      <c r="CF26" s="535"/>
      <c r="CG26" s="535"/>
      <c r="CH26" s="535"/>
      <c r="CI26" s="535"/>
      <c r="CJ26" s="535"/>
      <c r="CK26" s="535"/>
      <c r="CL26" s="535"/>
      <c r="CM26" s="535"/>
      <c r="CN26" s="535"/>
      <c r="CO26" s="535"/>
      <c r="CP26" s="535"/>
      <c r="CQ26" s="535"/>
      <c r="CR26" s="535"/>
      <c r="CS26" s="536"/>
      <c r="CT26" s="425"/>
      <c r="CU26" s="426"/>
      <c r="CV26" s="426"/>
      <c r="CW26" s="426"/>
      <c r="CX26" s="426"/>
      <c r="CY26" s="426"/>
      <c r="CZ26" s="426"/>
      <c r="DA26" s="427"/>
      <c r="DB26" s="425"/>
      <c r="DC26" s="426"/>
      <c r="DD26" s="426"/>
      <c r="DE26" s="426"/>
      <c r="DF26" s="426"/>
      <c r="DG26" s="426"/>
      <c r="DH26" s="426"/>
      <c r="DI26" s="427"/>
    </row>
    <row r="27" spans="1:119" ht="18.75" customHeight="1" thickBot="1" x14ac:dyDescent="0.2">
      <c r="A27" s="186"/>
      <c r="B27" s="565"/>
      <c r="C27" s="566"/>
      <c r="D27" s="567"/>
      <c r="E27" s="478" t="s">
        <v>179</v>
      </c>
      <c r="F27" s="458"/>
      <c r="G27" s="458"/>
      <c r="H27" s="458"/>
      <c r="I27" s="458"/>
      <c r="J27" s="458"/>
      <c r="K27" s="459"/>
      <c r="L27" s="479">
        <v>1</v>
      </c>
      <c r="M27" s="480"/>
      <c r="N27" s="480"/>
      <c r="O27" s="480"/>
      <c r="P27" s="519"/>
      <c r="Q27" s="479">
        <v>2299</v>
      </c>
      <c r="R27" s="480"/>
      <c r="S27" s="480"/>
      <c r="T27" s="480"/>
      <c r="U27" s="480"/>
      <c r="V27" s="519"/>
      <c r="W27" s="578"/>
      <c r="X27" s="566"/>
      <c r="Y27" s="567"/>
      <c r="Z27" s="478" t="s">
        <v>180</v>
      </c>
      <c r="AA27" s="458"/>
      <c r="AB27" s="458"/>
      <c r="AC27" s="458"/>
      <c r="AD27" s="458"/>
      <c r="AE27" s="458"/>
      <c r="AF27" s="458"/>
      <c r="AG27" s="459"/>
      <c r="AH27" s="479" t="s">
        <v>145</v>
      </c>
      <c r="AI27" s="480"/>
      <c r="AJ27" s="480"/>
      <c r="AK27" s="480"/>
      <c r="AL27" s="519"/>
      <c r="AM27" s="479" t="s">
        <v>145</v>
      </c>
      <c r="AN27" s="480"/>
      <c r="AO27" s="480"/>
      <c r="AP27" s="480"/>
      <c r="AQ27" s="480"/>
      <c r="AR27" s="519"/>
      <c r="AS27" s="479" t="s">
        <v>145</v>
      </c>
      <c r="AT27" s="480"/>
      <c r="AU27" s="480"/>
      <c r="AV27" s="480"/>
      <c r="AW27" s="480"/>
      <c r="AX27" s="481"/>
      <c r="AY27" s="520" t="s">
        <v>181</v>
      </c>
      <c r="AZ27" s="521"/>
      <c r="BA27" s="521"/>
      <c r="BB27" s="521"/>
      <c r="BC27" s="521"/>
      <c r="BD27" s="521"/>
      <c r="BE27" s="521"/>
      <c r="BF27" s="521"/>
      <c r="BG27" s="521"/>
      <c r="BH27" s="521"/>
      <c r="BI27" s="521"/>
      <c r="BJ27" s="521"/>
      <c r="BK27" s="521"/>
      <c r="BL27" s="521"/>
      <c r="BM27" s="522"/>
      <c r="BN27" s="601" t="s">
        <v>145</v>
      </c>
      <c r="BO27" s="602"/>
      <c r="BP27" s="602"/>
      <c r="BQ27" s="602"/>
      <c r="BR27" s="602"/>
      <c r="BS27" s="602"/>
      <c r="BT27" s="602"/>
      <c r="BU27" s="603"/>
      <c r="BV27" s="601" t="s">
        <v>145</v>
      </c>
      <c r="BW27" s="602"/>
      <c r="BX27" s="602"/>
      <c r="BY27" s="602"/>
      <c r="BZ27" s="602"/>
      <c r="CA27" s="602"/>
      <c r="CB27" s="602"/>
      <c r="CC27" s="603"/>
      <c r="CD27" s="202"/>
      <c r="CE27" s="535"/>
      <c r="CF27" s="535"/>
      <c r="CG27" s="535"/>
      <c r="CH27" s="535"/>
      <c r="CI27" s="535"/>
      <c r="CJ27" s="535"/>
      <c r="CK27" s="535"/>
      <c r="CL27" s="535"/>
      <c r="CM27" s="535"/>
      <c r="CN27" s="535"/>
      <c r="CO27" s="535"/>
      <c r="CP27" s="535"/>
      <c r="CQ27" s="535"/>
      <c r="CR27" s="535"/>
      <c r="CS27" s="536"/>
      <c r="CT27" s="425"/>
      <c r="CU27" s="426"/>
      <c r="CV27" s="426"/>
      <c r="CW27" s="426"/>
      <c r="CX27" s="426"/>
      <c r="CY27" s="426"/>
      <c r="CZ27" s="426"/>
      <c r="DA27" s="427"/>
      <c r="DB27" s="425"/>
      <c r="DC27" s="426"/>
      <c r="DD27" s="426"/>
      <c r="DE27" s="426"/>
      <c r="DF27" s="426"/>
      <c r="DG27" s="426"/>
      <c r="DH27" s="426"/>
      <c r="DI27" s="427"/>
      <c r="DJ27" s="185"/>
      <c r="DK27" s="185"/>
      <c r="DL27" s="185"/>
      <c r="DM27" s="185"/>
      <c r="DN27" s="185"/>
      <c r="DO27" s="185"/>
    </row>
    <row r="28" spans="1:119" ht="18.75" customHeight="1" x14ac:dyDescent="0.15">
      <c r="A28" s="186"/>
      <c r="B28" s="565"/>
      <c r="C28" s="566"/>
      <c r="D28" s="567"/>
      <c r="E28" s="478" t="s">
        <v>182</v>
      </c>
      <c r="F28" s="458"/>
      <c r="G28" s="458"/>
      <c r="H28" s="458"/>
      <c r="I28" s="458"/>
      <c r="J28" s="458"/>
      <c r="K28" s="459"/>
      <c r="L28" s="479">
        <v>1</v>
      </c>
      <c r="M28" s="480"/>
      <c r="N28" s="480"/>
      <c r="O28" s="480"/>
      <c r="P28" s="519"/>
      <c r="Q28" s="479">
        <v>1948</v>
      </c>
      <c r="R28" s="480"/>
      <c r="S28" s="480"/>
      <c r="T28" s="480"/>
      <c r="U28" s="480"/>
      <c r="V28" s="519"/>
      <c r="W28" s="578"/>
      <c r="X28" s="566"/>
      <c r="Y28" s="567"/>
      <c r="Z28" s="478" t="s">
        <v>183</v>
      </c>
      <c r="AA28" s="458"/>
      <c r="AB28" s="458"/>
      <c r="AC28" s="458"/>
      <c r="AD28" s="458"/>
      <c r="AE28" s="458"/>
      <c r="AF28" s="458"/>
      <c r="AG28" s="459"/>
      <c r="AH28" s="479" t="s">
        <v>145</v>
      </c>
      <c r="AI28" s="480"/>
      <c r="AJ28" s="480"/>
      <c r="AK28" s="480"/>
      <c r="AL28" s="519"/>
      <c r="AM28" s="479" t="s">
        <v>145</v>
      </c>
      <c r="AN28" s="480"/>
      <c r="AO28" s="480"/>
      <c r="AP28" s="480"/>
      <c r="AQ28" s="480"/>
      <c r="AR28" s="519"/>
      <c r="AS28" s="479" t="s">
        <v>145</v>
      </c>
      <c r="AT28" s="480"/>
      <c r="AU28" s="480"/>
      <c r="AV28" s="480"/>
      <c r="AW28" s="480"/>
      <c r="AX28" s="481"/>
      <c r="AY28" s="604" t="s">
        <v>184</v>
      </c>
      <c r="AZ28" s="605"/>
      <c r="BA28" s="605"/>
      <c r="BB28" s="606"/>
      <c r="BC28" s="388" t="s">
        <v>47</v>
      </c>
      <c r="BD28" s="389"/>
      <c r="BE28" s="389"/>
      <c r="BF28" s="389"/>
      <c r="BG28" s="389"/>
      <c r="BH28" s="389"/>
      <c r="BI28" s="389"/>
      <c r="BJ28" s="389"/>
      <c r="BK28" s="389"/>
      <c r="BL28" s="389"/>
      <c r="BM28" s="390"/>
      <c r="BN28" s="391">
        <v>400289</v>
      </c>
      <c r="BO28" s="392"/>
      <c r="BP28" s="392"/>
      <c r="BQ28" s="392"/>
      <c r="BR28" s="392"/>
      <c r="BS28" s="392"/>
      <c r="BT28" s="392"/>
      <c r="BU28" s="393"/>
      <c r="BV28" s="391">
        <v>373261</v>
      </c>
      <c r="BW28" s="392"/>
      <c r="BX28" s="392"/>
      <c r="BY28" s="392"/>
      <c r="BZ28" s="392"/>
      <c r="CA28" s="392"/>
      <c r="CB28" s="392"/>
      <c r="CC28" s="393"/>
      <c r="CD28" s="200"/>
      <c r="CE28" s="535"/>
      <c r="CF28" s="535"/>
      <c r="CG28" s="535"/>
      <c r="CH28" s="535"/>
      <c r="CI28" s="535"/>
      <c r="CJ28" s="535"/>
      <c r="CK28" s="535"/>
      <c r="CL28" s="535"/>
      <c r="CM28" s="535"/>
      <c r="CN28" s="535"/>
      <c r="CO28" s="535"/>
      <c r="CP28" s="535"/>
      <c r="CQ28" s="535"/>
      <c r="CR28" s="535"/>
      <c r="CS28" s="536"/>
      <c r="CT28" s="425"/>
      <c r="CU28" s="426"/>
      <c r="CV28" s="426"/>
      <c r="CW28" s="426"/>
      <c r="CX28" s="426"/>
      <c r="CY28" s="426"/>
      <c r="CZ28" s="426"/>
      <c r="DA28" s="427"/>
      <c r="DB28" s="425"/>
      <c r="DC28" s="426"/>
      <c r="DD28" s="426"/>
      <c r="DE28" s="426"/>
      <c r="DF28" s="426"/>
      <c r="DG28" s="426"/>
      <c r="DH28" s="426"/>
      <c r="DI28" s="427"/>
      <c r="DJ28" s="185"/>
      <c r="DK28" s="185"/>
      <c r="DL28" s="185"/>
      <c r="DM28" s="185"/>
      <c r="DN28" s="185"/>
      <c r="DO28" s="185"/>
    </row>
    <row r="29" spans="1:119" ht="18.75" customHeight="1" x14ac:dyDescent="0.15">
      <c r="A29" s="186"/>
      <c r="B29" s="565"/>
      <c r="C29" s="566"/>
      <c r="D29" s="567"/>
      <c r="E29" s="478" t="s">
        <v>185</v>
      </c>
      <c r="F29" s="458"/>
      <c r="G29" s="458"/>
      <c r="H29" s="458"/>
      <c r="I29" s="458"/>
      <c r="J29" s="458"/>
      <c r="K29" s="459"/>
      <c r="L29" s="479">
        <v>6</v>
      </c>
      <c r="M29" s="480"/>
      <c r="N29" s="480"/>
      <c r="O29" s="480"/>
      <c r="P29" s="519"/>
      <c r="Q29" s="479">
        <v>1824</v>
      </c>
      <c r="R29" s="480"/>
      <c r="S29" s="480"/>
      <c r="T29" s="480"/>
      <c r="U29" s="480"/>
      <c r="V29" s="519"/>
      <c r="W29" s="579"/>
      <c r="X29" s="580"/>
      <c r="Y29" s="581"/>
      <c r="Z29" s="478" t="s">
        <v>186</v>
      </c>
      <c r="AA29" s="458"/>
      <c r="AB29" s="458"/>
      <c r="AC29" s="458"/>
      <c r="AD29" s="458"/>
      <c r="AE29" s="458"/>
      <c r="AF29" s="458"/>
      <c r="AG29" s="459"/>
      <c r="AH29" s="479">
        <v>37</v>
      </c>
      <c r="AI29" s="480"/>
      <c r="AJ29" s="480"/>
      <c r="AK29" s="480"/>
      <c r="AL29" s="519"/>
      <c r="AM29" s="479">
        <v>109668</v>
      </c>
      <c r="AN29" s="480"/>
      <c r="AO29" s="480"/>
      <c r="AP29" s="480"/>
      <c r="AQ29" s="480"/>
      <c r="AR29" s="519"/>
      <c r="AS29" s="479">
        <v>2964</v>
      </c>
      <c r="AT29" s="480"/>
      <c r="AU29" s="480"/>
      <c r="AV29" s="480"/>
      <c r="AW29" s="480"/>
      <c r="AX29" s="481"/>
      <c r="AY29" s="607"/>
      <c r="AZ29" s="608"/>
      <c r="BA29" s="608"/>
      <c r="BB29" s="609"/>
      <c r="BC29" s="462" t="s">
        <v>187</v>
      </c>
      <c r="BD29" s="463"/>
      <c r="BE29" s="463"/>
      <c r="BF29" s="463"/>
      <c r="BG29" s="463"/>
      <c r="BH29" s="463"/>
      <c r="BI29" s="463"/>
      <c r="BJ29" s="463"/>
      <c r="BK29" s="463"/>
      <c r="BL29" s="463"/>
      <c r="BM29" s="464"/>
      <c r="BN29" s="428">
        <v>94</v>
      </c>
      <c r="BO29" s="429"/>
      <c r="BP29" s="429"/>
      <c r="BQ29" s="429"/>
      <c r="BR29" s="429"/>
      <c r="BS29" s="429"/>
      <c r="BT29" s="429"/>
      <c r="BU29" s="430"/>
      <c r="BV29" s="428">
        <v>94</v>
      </c>
      <c r="BW29" s="429"/>
      <c r="BX29" s="429"/>
      <c r="BY29" s="429"/>
      <c r="BZ29" s="429"/>
      <c r="CA29" s="429"/>
      <c r="CB29" s="429"/>
      <c r="CC29" s="430"/>
      <c r="CD29" s="202"/>
      <c r="CE29" s="535"/>
      <c r="CF29" s="535"/>
      <c r="CG29" s="535"/>
      <c r="CH29" s="535"/>
      <c r="CI29" s="535"/>
      <c r="CJ29" s="535"/>
      <c r="CK29" s="535"/>
      <c r="CL29" s="535"/>
      <c r="CM29" s="535"/>
      <c r="CN29" s="535"/>
      <c r="CO29" s="535"/>
      <c r="CP29" s="535"/>
      <c r="CQ29" s="535"/>
      <c r="CR29" s="535"/>
      <c r="CS29" s="536"/>
      <c r="CT29" s="425"/>
      <c r="CU29" s="426"/>
      <c r="CV29" s="426"/>
      <c r="CW29" s="426"/>
      <c r="CX29" s="426"/>
      <c r="CY29" s="426"/>
      <c r="CZ29" s="426"/>
      <c r="DA29" s="427"/>
      <c r="DB29" s="425"/>
      <c r="DC29" s="426"/>
      <c r="DD29" s="426"/>
      <c r="DE29" s="426"/>
      <c r="DF29" s="426"/>
      <c r="DG29" s="426"/>
      <c r="DH29" s="426"/>
      <c r="DI29" s="427"/>
      <c r="DJ29" s="185"/>
      <c r="DK29" s="185"/>
      <c r="DL29" s="185"/>
      <c r="DM29" s="185"/>
      <c r="DN29" s="185"/>
      <c r="DO29" s="185"/>
    </row>
    <row r="30" spans="1:119" ht="18.75" customHeight="1" thickBot="1" x14ac:dyDescent="0.2">
      <c r="A30" s="186"/>
      <c r="B30" s="568"/>
      <c r="C30" s="569"/>
      <c r="D30" s="570"/>
      <c r="E30" s="482"/>
      <c r="F30" s="483"/>
      <c r="G30" s="483"/>
      <c r="H30" s="483"/>
      <c r="I30" s="483"/>
      <c r="J30" s="483"/>
      <c r="K30" s="484"/>
      <c r="L30" s="582"/>
      <c r="M30" s="583"/>
      <c r="N30" s="583"/>
      <c r="O30" s="583"/>
      <c r="P30" s="584"/>
      <c r="Q30" s="582"/>
      <c r="R30" s="583"/>
      <c r="S30" s="583"/>
      <c r="T30" s="583"/>
      <c r="U30" s="583"/>
      <c r="V30" s="584"/>
      <c r="W30" s="585" t="s">
        <v>188</v>
      </c>
      <c r="X30" s="586"/>
      <c r="Y30" s="586"/>
      <c r="Z30" s="586"/>
      <c r="AA30" s="586"/>
      <c r="AB30" s="586"/>
      <c r="AC30" s="586"/>
      <c r="AD30" s="586"/>
      <c r="AE30" s="586"/>
      <c r="AF30" s="586"/>
      <c r="AG30" s="587"/>
      <c r="AH30" s="544">
        <v>93.5</v>
      </c>
      <c r="AI30" s="545"/>
      <c r="AJ30" s="545"/>
      <c r="AK30" s="545"/>
      <c r="AL30" s="545"/>
      <c r="AM30" s="545"/>
      <c r="AN30" s="545"/>
      <c r="AO30" s="545"/>
      <c r="AP30" s="545"/>
      <c r="AQ30" s="545"/>
      <c r="AR30" s="545"/>
      <c r="AS30" s="545"/>
      <c r="AT30" s="545"/>
      <c r="AU30" s="545"/>
      <c r="AV30" s="545"/>
      <c r="AW30" s="545"/>
      <c r="AX30" s="547"/>
      <c r="AY30" s="610"/>
      <c r="AZ30" s="611"/>
      <c r="BA30" s="611"/>
      <c r="BB30" s="612"/>
      <c r="BC30" s="598" t="s">
        <v>49</v>
      </c>
      <c r="BD30" s="599"/>
      <c r="BE30" s="599"/>
      <c r="BF30" s="599"/>
      <c r="BG30" s="599"/>
      <c r="BH30" s="599"/>
      <c r="BI30" s="599"/>
      <c r="BJ30" s="599"/>
      <c r="BK30" s="599"/>
      <c r="BL30" s="599"/>
      <c r="BM30" s="600"/>
      <c r="BN30" s="601">
        <v>1198607</v>
      </c>
      <c r="BO30" s="602"/>
      <c r="BP30" s="602"/>
      <c r="BQ30" s="602"/>
      <c r="BR30" s="602"/>
      <c r="BS30" s="602"/>
      <c r="BT30" s="602"/>
      <c r="BU30" s="603"/>
      <c r="BV30" s="601">
        <v>1201978</v>
      </c>
      <c r="BW30" s="602"/>
      <c r="BX30" s="602"/>
      <c r="BY30" s="602"/>
      <c r="BZ30" s="602"/>
      <c r="CA30" s="602"/>
      <c r="CB30" s="602"/>
      <c r="CC30" s="603"/>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189</v>
      </c>
      <c r="D32" s="213"/>
      <c r="E32" s="213"/>
      <c r="F32" s="210"/>
      <c r="G32" s="210"/>
      <c r="H32" s="210"/>
      <c r="I32" s="210"/>
      <c r="J32" s="210"/>
      <c r="K32" s="210"/>
      <c r="L32" s="210"/>
      <c r="M32" s="210"/>
      <c r="N32" s="210"/>
      <c r="O32" s="210"/>
      <c r="P32" s="210"/>
      <c r="Q32" s="210"/>
      <c r="R32" s="210"/>
      <c r="S32" s="210"/>
      <c r="T32" s="210"/>
      <c r="U32" s="210" t="s">
        <v>190</v>
      </c>
      <c r="V32" s="210"/>
      <c r="W32" s="210"/>
      <c r="X32" s="210"/>
      <c r="Y32" s="210"/>
      <c r="Z32" s="210"/>
      <c r="AA32" s="210"/>
      <c r="AB32" s="210"/>
      <c r="AC32" s="210"/>
      <c r="AD32" s="210"/>
      <c r="AE32" s="210"/>
      <c r="AF32" s="210"/>
      <c r="AG32" s="210"/>
      <c r="AH32" s="210"/>
      <c r="AI32" s="210"/>
      <c r="AJ32" s="210"/>
      <c r="AK32" s="210"/>
      <c r="AL32" s="210"/>
      <c r="AM32" s="214" t="s">
        <v>191</v>
      </c>
      <c r="AN32" s="210"/>
      <c r="AO32" s="210"/>
      <c r="AP32" s="210"/>
      <c r="AQ32" s="210"/>
      <c r="AR32" s="210"/>
      <c r="AS32" s="214"/>
      <c r="AT32" s="214"/>
      <c r="AU32" s="214"/>
      <c r="AV32" s="214"/>
      <c r="AW32" s="214"/>
      <c r="AX32" s="214"/>
      <c r="AY32" s="214"/>
      <c r="AZ32" s="214"/>
      <c r="BA32" s="214"/>
      <c r="BB32" s="210"/>
      <c r="BC32" s="214"/>
      <c r="BD32" s="210"/>
      <c r="BE32" s="214" t="s">
        <v>192</v>
      </c>
      <c r="BF32" s="210"/>
      <c r="BG32" s="210"/>
      <c r="BH32" s="210"/>
      <c r="BI32" s="210"/>
      <c r="BJ32" s="214"/>
      <c r="BK32" s="214"/>
      <c r="BL32" s="214"/>
      <c r="BM32" s="214"/>
      <c r="BN32" s="214"/>
      <c r="BO32" s="214"/>
      <c r="BP32" s="214"/>
      <c r="BQ32" s="214"/>
      <c r="BR32" s="210"/>
      <c r="BS32" s="210"/>
      <c r="BT32" s="210"/>
      <c r="BU32" s="210"/>
      <c r="BV32" s="210"/>
      <c r="BW32" s="210" t="s">
        <v>193</v>
      </c>
      <c r="BX32" s="210"/>
      <c r="BY32" s="210"/>
      <c r="BZ32" s="210"/>
      <c r="CA32" s="210"/>
      <c r="CB32" s="214"/>
      <c r="CC32" s="214"/>
      <c r="CD32" s="214"/>
      <c r="CE32" s="214"/>
      <c r="CF32" s="214"/>
      <c r="CG32" s="214"/>
      <c r="CH32" s="214"/>
      <c r="CI32" s="214"/>
      <c r="CJ32" s="214"/>
      <c r="CK32" s="214"/>
      <c r="CL32" s="214"/>
      <c r="CM32" s="214"/>
      <c r="CN32" s="214"/>
      <c r="CO32" s="214" t="s">
        <v>194</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52" t="s">
        <v>195</v>
      </c>
      <c r="D33" s="452"/>
      <c r="E33" s="417" t="s">
        <v>196</v>
      </c>
      <c r="F33" s="417"/>
      <c r="G33" s="417"/>
      <c r="H33" s="417"/>
      <c r="I33" s="417"/>
      <c r="J33" s="417"/>
      <c r="K33" s="417"/>
      <c r="L33" s="417"/>
      <c r="M33" s="417"/>
      <c r="N33" s="417"/>
      <c r="O33" s="417"/>
      <c r="P33" s="417"/>
      <c r="Q33" s="417"/>
      <c r="R33" s="417"/>
      <c r="S33" s="417"/>
      <c r="T33" s="215"/>
      <c r="U33" s="452" t="s">
        <v>195</v>
      </c>
      <c r="V33" s="452"/>
      <c r="W33" s="417" t="s">
        <v>196</v>
      </c>
      <c r="X33" s="417"/>
      <c r="Y33" s="417"/>
      <c r="Z33" s="417"/>
      <c r="AA33" s="417"/>
      <c r="AB33" s="417"/>
      <c r="AC33" s="417"/>
      <c r="AD33" s="417"/>
      <c r="AE33" s="417"/>
      <c r="AF33" s="417"/>
      <c r="AG33" s="417"/>
      <c r="AH33" s="417"/>
      <c r="AI33" s="417"/>
      <c r="AJ33" s="417"/>
      <c r="AK33" s="417"/>
      <c r="AL33" s="215"/>
      <c r="AM33" s="452" t="s">
        <v>195</v>
      </c>
      <c r="AN33" s="452"/>
      <c r="AO33" s="417" t="s">
        <v>196</v>
      </c>
      <c r="AP33" s="417"/>
      <c r="AQ33" s="417"/>
      <c r="AR33" s="417"/>
      <c r="AS33" s="417"/>
      <c r="AT33" s="417"/>
      <c r="AU33" s="417"/>
      <c r="AV33" s="417"/>
      <c r="AW33" s="417"/>
      <c r="AX33" s="417"/>
      <c r="AY33" s="417"/>
      <c r="AZ33" s="417"/>
      <c r="BA33" s="417"/>
      <c r="BB33" s="417"/>
      <c r="BC33" s="417"/>
      <c r="BD33" s="216"/>
      <c r="BE33" s="417" t="s">
        <v>197</v>
      </c>
      <c r="BF33" s="417"/>
      <c r="BG33" s="417" t="s">
        <v>198</v>
      </c>
      <c r="BH33" s="417"/>
      <c r="BI33" s="417"/>
      <c r="BJ33" s="417"/>
      <c r="BK33" s="417"/>
      <c r="BL33" s="417"/>
      <c r="BM33" s="417"/>
      <c r="BN33" s="417"/>
      <c r="BO33" s="417"/>
      <c r="BP33" s="417"/>
      <c r="BQ33" s="417"/>
      <c r="BR33" s="417"/>
      <c r="BS33" s="417"/>
      <c r="BT33" s="417"/>
      <c r="BU33" s="417"/>
      <c r="BV33" s="216"/>
      <c r="BW33" s="452" t="s">
        <v>197</v>
      </c>
      <c r="BX33" s="452"/>
      <c r="BY33" s="417" t="s">
        <v>199</v>
      </c>
      <c r="BZ33" s="417"/>
      <c r="CA33" s="417"/>
      <c r="CB33" s="417"/>
      <c r="CC33" s="417"/>
      <c r="CD33" s="417"/>
      <c r="CE33" s="417"/>
      <c r="CF33" s="417"/>
      <c r="CG33" s="417"/>
      <c r="CH33" s="417"/>
      <c r="CI33" s="417"/>
      <c r="CJ33" s="417"/>
      <c r="CK33" s="417"/>
      <c r="CL33" s="417"/>
      <c r="CM33" s="417"/>
      <c r="CN33" s="215"/>
      <c r="CO33" s="452" t="s">
        <v>195</v>
      </c>
      <c r="CP33" s="452"/>
      <c r="CQ33" s="417" t="s">
        <v>200</v>
      </c>
      <c r="CR33" s="417"/>
      <c r="CS33" s="417"/>
      <c r="CT33" s="417"/>
      <c r="CU33" s="417"/>
      <c r="CV33" s="417"/>
      <c r="CW33" s="417"/>
      <c r="CX33" s="417"/>
      <c r="CY33" s="417"/>
      <c r="CZ33" s="417"/>
      <c r="DA33" s="417"/>
      <c r="DB33" s="417"/>
      <c r="DC33" s="417"/>
      <c r="DD33" s="417"/>
      <c r="DE33" s="417"/>
      <c r="DF33" s="215"/>
      <c r="DG33" s="613" t="s">
        <v>201</v>
      </c>
      <c r="DH33" s="613"/>
      <c r="DI33" s="217"/>
      <c r="DJ33" s="185"/>
      <c r="DK33" s="185"/>
      <c r="DL33" s="185"/>
      <c r="DM33" s="185"/>
      <c r="DN33" s="185"/>
      <c r="DO33" s="185"/>
    </row>
    <row r="34" spans="1:119" ht="32.25" customHeight="1" x14ac:dyDescent="0.15">
      <c r="A34" s="186"/>
      <c r="B34" s="212"/>
      <c r="C34" s="614">
        <f>IF(E34="","",1)</f>
        <v>1</v>
      </c>
      <c r="D34" s="614"/>
      <c r="E34" s="615" t="str">
        <f>IF('各会計、関係団体の財政状況及び健全化判断比率'!B7="","",'各会計、関係団体の財政状況及び健全化判断比率'!B7)</f>
        <v>一般会計</v>
      </c>
      <c r="F34" s="615"/>
      <c r="G34" s="615"/>
      <c r="H34" s="615"/>
      <c r="I34" s="615"/>
      <c r="J34" s="615"/>
      <c r="K34" s="615"/>
      <c r="L34" s="615"/>
      <c r="M34" s="615"/>
      <c r="N34" s="615"/>
      <c r="O34" s="615"/>
      <c r="P34" s="615"/>
      <c r="Q34" s="615"/>
      <c r="R34" s="615"/>
      <c r="S34" s="615"/>
      <c r="T34" s="213"/>
      <c r="U34" s="614">
        <f>IF(W34="","",MAX(C34:D43)+1)</f>
        <v>2</v>
      </c>
      <c r="V34" s="614"/>
      <c r="W34" s="615" t="str">
        <f>IF('各会計、関係団体の財政状況及び健全化判断比率'!B28="","",'各会計、関係団体の財政状況及び健全化判断比率'!B28)</f>
        <v>国民健康保険特別会計</v>
      </c>
      <c r="X34" s="615"/>
      <c r="Y34" s="615"/>
      <c r="Z34" s="615"/>
      <c r="AA34" s="615"/>
      <c r="AB34" s="615"/>
      <c r="AC34" s="615"/>
      <c r="AD34" s="615"/>
      <c r="AE34" s="615"/>
      <c r="AF34" s="615"/>
      <c r="AG34" s="615"/>
      <c r="AH34" s="615"/>
      <c r="AI34" s="615"/>
      <c r="AJ34" s="615"/>
      <c r="AK34" s="615"/>
      <c r="AL34" s="213"/>
      <c r="AM34" s="614" t="str">
        <f>IF(AO34="","",MAX(C34:D43,U34:V43)+1)</f>
        <v/>
      </c>
      <c r="AN34" s="614"/>
      <c r="AO34" s="615"/>
      <c r="AP34" s="615"/>
      <c r="AQ34" s="615"/>
      <c r="AR34" s="615"/>
      <c r="AS34" s="615"/>
      <c r="AT34" s="615"/>
      <c r="AU34" s="615"/>
      <c r="AV34" s="615"/>
      <c r="AW34" s="615"/>
      <c r="AX34" s="615"/>
      <c r="AY34" s="615"/>
      <c r="AZ34" s="615"/>
      <c r="BA34" s="615"/>
      <c r="BB34" s="615"/>
      <c r="BC34" s="615"/>
      <c r="BD34" s="213"/>
      <c r="BE34" s="614">
        <f>IF(BG34="","",MAX(C34:D43,U34:V43,AM34:AN43)+1)</f>
        <v>5</v>
      </c>
      <c r="BF34" s="614"/>
      <c r="BG34" s="615" t="str">
        <f>IF('各会計、関係団体の財政状況及び健全化判断比率'!B31="","",'各会計、関係団体の財政状況及び健全化判断比率'!B31)</f>
        <v>簡易水道特別会計</v>
      </c>
      <c r="BH34" s="615"/>
      <c r="BI34" s="615"/>
      <c r="BJ34" s="615"/>
      <c r="BK34" s="615"/>
      <c r="BL34" s="615"/>
      <c r="BM34" s="615"/>
      <c r="BN34" s="615"/>
      <c r="BO34" s="615"/>
      <c r="BP34" s="615"/>
      <c r="BQ34" s="615"/>
      <c r="BR34" s="615"/>
      <c r="BS34" s="615"/>
      <c r="BT34" s="615"/>
      <c r="BU34" s="615"/>
      <c r="BV34" s="213"/>
      <c r="BW34" s="614">
        <f>IF(BY34="","",MAX(C34:D43,U34:V43,AM34:AN43,BE34:BF43)+1)</f>
        <v>6</v>
      </c>
      <c r="BX34" s="614"/>
      <c r="BY34" s="615" t="str">
        <f>IF('各会計、関係団体の財政状況及び健全化判断比率'!B68="","",'各会計、関係団体の財政状況及び健全化判断比率'!B68)</f>
        <v>一部事務組合下北医療センター</v>
      </c>
      <c r="BZ34" s="615"/>
      <c r="CA34" s="615"/>
      <c r="CB34" s="615"/>
      <c r="CC34" s="615"/>
      <c r="CD34" s="615"/>
      <c r="CE34" s="615"/>
      <c r="CF34" s="615"/>
      <c r="CG34" s="615"/>
      <c r="CH34" s="615"/>
      <c r="CI34" s="615"/>
      <c r="CJ34" s="615"/>
      <c r="CK34" s="615"/>
      <c r="CL34" s="615"/>
      <c r="CM34" s="615"/>
      <c r="CN34" s="213"/>
      <c r="CO34" s="614" t="str">
        <f>IF(CQ34="","",MAX(C34:D43,U34:V43,AM34:AN43,BE34:BF43,BW34:BX43)+1)</f>
        <v/>
      </c>
      <c r="CP34" s="614"/>
      <c r="CQ34" s="615" t="str">
        <f>IF('各会計、関係団体の財政状況及び健全化判断比率'!BS7="","",'各会計、関係団体の財政状況及び健全化判断比率'!BS7)</f>
        <v/>
      </c>
      <c r="CR34" s="615"/>
      <c r="CS34" s="615"/>
      <c r="CT34" s="615"/>
      <c r="CU34" s="615"/>
      <c r="CV34" s="615"/>
      <c r="CW34" s="615"/>
      <c r="CX34" s="615"/>
      <c r="CY34" s="615"/>
      <c r="CZ34" s="615"/>
      <c r="DA34" s="615"/>
      <c r="DB34" s="615"/>
      <c r="DC34" s="615"/>
      <c r="DD34" s="615"/>
      <c r="DE34" s="615"/>
      <c r="DF34" s="210"/>
      <c r="DG34" s="616" t="str">
        <f>IF('各会計、関係団体の財政状況及び健全化判断比率'!BR7="","",'各会計、関係団体の財政状況及び健全化判断比率'!BR7)</f>
        <v/>
      </c>
      <c r="DH34" s="616"/>
      <c r="DI34" s="217"/>
      <c r="DJ34" s="185"/>
      <c r="DK34" s="185"/>
      <c r="DL34" s="185"/>
      <c r="DM34" s="185"/>
      <c r="DN34" s="185"/>
      <c r="DO34" s="185"/>
    </row>
    <row r="35" spans="1:119" ht="32.25" customHeight="1" x14ac:dyDescent="0.15">
      <c r="A35" s="186"/>
      <c r="B35" s="212"/>
      <c r="C35" s="614" t="str">
        <f>IF(E35="","",C34+1)</f>
        <v/>
      </c>
      <c r="D35" s="614"/>
      <c r="E35" s="615" t="str">
        <f>IF('各会計、関係団体の財政状況及び健全化判断比率'!B8="","",'各会計、関係団体の財政状況及び健全化判断比率'!B8)</f>
        <v/>
      </c>
      <c r="F35" s="615"/>
      <c r="G35" s="615"/>
      <c r="H35" s="615"/>
      <c r="I35" s="615"/>
      <c r="J35" s="615"/>
      <c r="K35" s="615"/>
      <c r="L35" s="615"/>
      <c r="M35" s="615"/>
      <c r="N35" s="615"/>
      <c r="O35" s="615"/>
      <c r="P35" s="615"/>
      <c r="Q35" s="615"/>
      <c r="R35" s="615"/>
      <c r="S35" s="615"/>
      <c r="T35" s="213"/>
      <c r="U35" s="614">
        <f>IF(W35="","",U34+1)</f>
        <v>3</v>
      </c>
      <c r="V35" s="614"/>
      <c r="W35" s="615" t="str">
        <f>IF('各会計、関係団体の財政状況及び健全化判断比率'!B29="","",'各会計、関係団体の財政状況及び健全化判断比率'!B29)</f>
        <v>介護保険特別会計</v>
      </c>
      <c r="X35" s="615"/>
      <c r="Y35" s="615"/>
      <c r="Z35" s="615"/>
      <c r="AA35" s="615"/>
      <c r="AB35" s="615"/>
      <c r="AC35" s="615"/>
      <c r="AD35" s="615"/>
      <c r="AE35" s="615"/>
      <c r="AF35" s="615"/>
      <c r="AG35" s="615"/>
      <c r="AH35" s="615"/>
      <c r="AI35" s="615"/>
      <c r="AJ35" s="615"/>
      <c r="AK35" s="615"/>
      <c r="AL35" s="213"/>
      <c r="AM35" s="614" t="str">
        <f t="shared" ref="AM35:AM43" si="0">IF(AO35="","",AM34+1)</f>
        <v/>
      </c>
      <c r="AN35" s="614"/>
      <c r="AO35" s="615"/>
      <c r="AP35" s="615"/>
      <c r="AQ35" s="615"/>
      <c r="AR35" s="615"/>
      <c r="AS35" s="615"/>
      <c r="AT35" s="615"/>
      <c r="AU35" s="615"/>
      <c r="AV35" s="615"/>
      <c r="AW35" s="615"/>
      <c r="AX35" s="615"/>
      <c r="AY35" s="615"/>
      <c r="AZ35" s="615"/>
      <c r="BA35" s="615"/>
      <c r="BB35" s="615"/>
      <c r="BC35" s="615"/>
      <c r="BD35" s="213"/>
      <c r="BE35" s="614" t="str">
        <f t="shared" ref="BE35:BE43" si="1">IF(BG35="","",BE34+1)</f>
        <v/>
      </c>
      <c r="BF35" s="614"/>
      <c r="BG35" s="615"/>
      <c r="BH35" s="615"/>
      <c r="BI35" s="615"/>
      <c r="BJ35" s="615"/>
      <c r="BK35" s="615"/>
      <c r="BL35" s="615"/>
      <c r="BM35" s="615"/>
      <c r="BN35" s="615"/>
      <c r="BO35" s="615"/>
      <c r="BP35" s="615"/>
      <c r="BQ35" s="615"/>
      <c r="BR35" s="615"/>
      <c r="BS35" s="615"/>
      <c r="BT35" s="615"/>
      <c r="BU35" s="615"/>
      <c r="BV35" s="213"/>
      <c r="BW35" s="614">
        <f t="shared" ref="BW35:BW43" si="2">IF(BY35="","",BW34+1)</f>
        <v>7</v>
      </c>
      <c r="BX35" s="614"/>
      <c r="BY35" s="615" t="str">
        <f>IF('各会計、関係団体の財政状況及び健全化判断比率'!B69="","",'各会計、関係団体の財政状況及び健全化判断比率'!B69)</f>
        <v>下北地域広域行政事務組合</v>
      </c>
      <c r="BZ35" s="615"/>
      <c r="CA35" s="615"/>
      <c r="CB35" s="615"/>
      <c r="CC35" s="615"/>
      <c r="CD35" s="615"/>
      <c r="CE35" s="615"/>
      <c r="CF35" s="615"/>
      <c r="CG35" s="615"/>
      <c r="CH35" s="615"/>
      <c r="CI35" s="615"/>
      <c r="CJ35" s="615"/>
      <c r="CK35" s="615"/>
      <c r="CL35" s="615"/>
      <c r="CM35" s="615"/>
      <c r="CN35" s="213"/>
      <c r="CO35" s="614" t="str">
        <f t="shared" ref="CO35:CO43" si="3">IF(CQ35="","",CO34+1)</f>
        <v/>
      </c>
      <c r="CP35" s="614"/>
      <c r="CQ35" s="615" t="str">
        <f>IF('各会計、関係団体の財政状況及び健全化判断比率'!BS8="","",'各会計、関係団体の財政状況及び健全化判断比率'!BS8)</f>
        <v/>
      </c>
      <c r="CR35" s="615"/>
      <c r="CS35" s="615"/>
      <c r="CT35" s="615"/>
      <c r="CU35" s="615"/>
      <c r="CV35" s="615"/>
      <c r="CW35" s="615"/>
      <c r="CX35" s="615"/>
      <c r="CY35" s="615"/>
      <c r="CZ35" s="615"/>
      <c r="DA35" s="615"/>
      <c r="DB35" s="615"/>
      <c r="DC35" s="615"/>
      <c r="DD35" s="615"/>
      <c r="DE35" s="615"/>
      <c r="DF35" s="210"/>
      <c r="DG35" s="616" t="str">
        <f>IF('各会計、関係団体の財政状況及び健全化判断比率'!BR8="","",'各会計、関係団体の財政状況及び健全化判断比率'!BR8)</f>
        <v/>
      </c>
      <c r="DH35" s="616"/>
      <c r="DI35" s="217"/>
      <c r="DJ35" s="185"/>
      <c r="DK35" s="185"/>
      <c r="DL35" s="185"/>
      <c r="DM35" s="185"/>
      <c r="DN35" s="185"/>
      <c r="DO35" s="185"/>
    </row>
    <row r="36" spans="1:119" ht="32.25" customHeight="1" x14ac:dyDescent="0.15">
      <c r="A36" s="186"/>
      <c r="B36" s="212"/>
      <c r="C36" s="614" t="str">
        <f>IF(E36="","",C35+1)</f>
        <v/>
      </c>
      <c r="D36" s="614"/>
      <c r="E36" s="615" t="str">
        <f>IF('各会計、関係団体の財政状況及び健全化判断比率'!B9="","",'各会計、関係団体の財政状況及び健全化判断比率'!B9)</f>
        <v/>
      </c>
      <c r="F36" s="615"/>
      <c r="G36" s="615"/>
      <c r="H36" s="615"/>
      <c r="I36" s="615"/>
      <c r="J36" s="615"/>
      <c r="K36" s="615"/>
      <c r="L36" s="615"/>
      <c r="M36" s="615"/>
      <c r="N36" s="615"/>
      <c r="O36" s="615"/>
      <c r="P36" s="615"/>
      <c r="Q36" s="615"/>
      <c r="R36" s="615"/>
      <c r="S36" s="615"/>
      <c r="T36" s="213"/>
      <c r="U36" s="614">
        <f t="shared" ref="U36:U43" si="4">IF(W36="","",U35+1)</f>
        <v>4</v>
      </c>
      <c r="V36" s="614"/>
      <c r="W36" s="615" t="str">
        <f>IF('各会計、関係団体の財政状況及び健全化判断比率'!B30="","",'各会計、関係団体の財政状況及び健全化判断比率'!B30)</f>
        <v>後期高齢者医療特別会計</v>
      </c>
      <c r="X36" s="615"/>
      <c r="Y36" s="615"/>
      <c r="Z36" s="615"/>
      <c r="AA36" s="615"/>
      <c r="AB36" s="615"/>
      <c r="AC36" s="615"/>
      <c r="AD36" s="615"/>
      <c r="AE36" s="615"/>
      <c r="AF36" s="615"/>
      <c r="AG36" s="615"/>
      <c r="AH36" s="615"/>
      <c r="AI36" s="615"/>
      <c r="AJ36" s="615"/>
      <c r="AK36" s="615"/>
      <c r="AL36" s="213"/>
      <c r="AM36" s="614" t="str">
        <f t="shared" si="0"/>
        <v/>
      </c>
      <c r="AN36" s="614"/>
      <c r="AO36" s="615"/>
      <c r="AP36" s="615"/>
      <c r="AQ36" s="615"/>
      <c r="AR36" s="615"/>
      <c r="AS36" s="615"/>
      <c r="AT36" s="615"/>
      <c r="AU36" s="615"/>
      <c r="AV36" s="615"/>
      <c r="AW36" s="615"/>
      <c r="AX36" s="615"/>
      <c r="AY36" s="615"/>
      <c r="AZ36" s="615"/>
      <c r="BA36" s="615"/>
      <c r="BB36" s="615"/>
      <c r="BC36" s="615"/>
      <c r="BD36" s="213"/>
      <c r="BE36" s="614" t="str">
        <f t="shared" si="1"/>
        <v/>
      </c>
      <c r="BF36" s="614"/>
      <c r="BG36" s="615"/>
      <c r="BH36" s="615"/>
      <c r="BI36" s="615"/>
      <c r="BJ36" s="615"/>
      <c r="BK36" s="615"/>
      <c r="BL36" s="615"/>
      <c r="BM36" s="615"/>
      <c r="BN36" s="615"/>
      <c r="BO36" s="615"/>
      <c r="BP36" s="615"/>
      <c r="BQ36" s="615"/>
      <c r="BR36" s="615"/>
      <c r="BS36" s="615"/>
      <c r="BT36" s="615"/>
      <c r="BU36" s="615"/>
      <c r="BV36" s="213"/>
      <c r="BW36" s="614">
        <f t="shared" si="2"/>
        <v>8</v>
      </c>
      <c r="BX36" s="614"/>
      <c r="BY36" s="615" t="str">
        <f>IF('各会計、関係団体の財政状況及び健全化判断比率'!B70="","",'各会計、関係団体の財政状況及び健全化判断比率'!B70)</f>
        <v>青森県後期高齢者医療広域連合（一般会計分）</v>
      </c>
      <c r="BZ36" s="615"/>
      <c r="CA36" s="615"/>
      <c r="CB36" s="615"/>
      <c r="CC36" s="615"/>
      <c r="CD36" s="615"/>
      <c r="CE36" s="615"/>
      <c r="CF36" s="615"/>
      <c r="CG36" s="615"/>
      <c r="CH36" s="615"/>
      <c r="CI36" s="615"/>
      <c r="CJ36" s="615"/>
      <c r="CK36" s="615"/>
      <c r="CL36" s="615"/>
      <c r="CM36" s="615"/>
      <c r="CN36" s="213"/>
      <c r="CO36" s="614" t="str">
        <f t="shared" si="3"/>
        <v/>
      </c>
      <c r="CP36" s="614"/>
      <c r="CQ36" s="615" t="str">
        <f>IF('各会計、関係団体の財政状況及び健全化判断比率'!BS9="","",'各会計、関係団体の財政状況及び健全化判断比率'!BS9)</f>
        <v/>
      </c>
      <c r="CR36" s="615"/>
      <c r="CS36" s="615"/>
      <c r="CT36" s="615"/>
      <c r="CU36" s="615"/>
      <c r="CV36" s="615"/>
      <c r="CW36" s="615"/>
      <c r="CX36" s="615"/>
      <c r="CY36" s="615"/>
      <c r="CZ36" s="615"/>
      <c r="DA36" s="615"/>
      <c r="DB36" s="615"/>
      <c r="DC36" s="615"/>
      <c r="DD36" s="615"/>
      <c r="DE36" s="615"/>
      <c r="DF36" s="210"/>
      <c r="DG36" s="616" t="str">
        <f>IF('各会計、関係団体の財政状況及び健全化判断比率'!BR9="","",'各会計、関係団体の財政状況及び健全化判断比率'!BR9)</f>
        <v/>
      </c>
      <c r="DH36" s="616"/>
      <c r="DI36" s="217"/>
      <c r="DJ36" s="185"/>
      <c r="DK36" s="185"/>
      <c r="DL36" s="185"/>
      <c r="DM36" s="185"/>
      <c r="DN36" s="185"/>
      <c r="DO36" s="185"/>
    </row>
    <row r="37" spans="1:119" ht="32.25" customHeight="1" x14ac:dyDescent="0.15">
      <c r="A37" s="186"/>
      <c r="B37" s="212"/>
      <c r="C37" s="614" t="str">
        <f>IF(E37="","",C36+1)</f>
        <v/>
      </c>
      <c r="D37" s="614"/>
      <c r="E37" s="615" t="str">
        <f>IF('各会計、関係団体の財政状況及び健全化判断比率'!B10="","",'各会計、関係団体の財政状況及び健全化判断比率'!B10)</f>
        <v/>
      </c>
      <c r="F37" s="615"/>
      <c r="G37" s="615"/>
      <c r="H37" s="615"/>
      <c r="I37" s="615"/>
      <c r="J37" s="615"/>
      <c r="K37" s="615"/>
      <c r="L37" s="615"/>
      <c r="M37" s="615"/>
      <c r="N37" s="615"/>
      <c r="O37" s="615"/>
      <c r="P37" s="615"/>
      <c r="Q37" s="615"/>
      <c r="R37" s="615"/>
      <c r="S37" s="615"/>
      <c r="T37" s="213"/>
      <c r="U37" s="614" t="str">
        <f t="shared" si="4"/>
        <v/>
      </c>
      <c r="V37" s="614"/>
      <c r="W37" s="615"/>
      <c r="X37" s="615"/>
      <c r="Y37" s="615"/>
      <c r="Z37" s="615"/>
      <c r="AA37" s="615"/>
      <c r="AB37" s="615"/>
      <c r="AC37" s="615"/>
      <c r="AD37" s="615"/>
      <c r="AE37" s="615"/>
      <c r="AF37" s="615"/>
      <c r="AG37" s="615"/>
      <c r="AH37" s="615"/>
      <c r="AI37" s="615"/>
      <c r="AJ37" s="615"/>
      <c r="AK37" s="615"/>
      <c r="AL37" s="213"/>
      <c r="AM37" s="614" t="str">
        <f t="shared" si="0"/>
        <v/>
      </c>
      <c r="AN37" s="614"/>
      <c r="AO37" s="615"/>
      <c r="AP37" s="615"/>
      <c r="AQ37" s="615"/>
      <c r="AR37" s="615"/>
      <c r="AS37" s="615"/>
      <c r="AT37" s="615"/>
      <c r="AU37" s="615"/>
      <c r="AV37" s="615"/>
      <c r="AW37" s="615"/>
      <c r="AX37" s="615"/>
      <c r="AY37" s="615"/>
      <c r="AZ37" s="615"/>
      <c r="BA37" s="615"/>
      <c r="BB37" s="615"/>
      <c r="BC37" s="615"/>
      <c r="BD37" s="213"/>
      <c r="BE37" s="614" t="str">
        <f t="shared" si="1"/>
        <v/>
      </c>
      <c r="BF37" s="614"/>
      <c r="BG37" s="615"/>
      <c r="BH37" s="615"/>
      <c r="BI37" s="615"/>
      <c r="BJ37" s="615"/>
      <c r="BK37" s="615"/>
      <c r="BL37" s="615"/>
      <c r="BM37" s="615"/>
      <c r="BN37" s="615"/>
      <c r="BO37" s="615"/>
      <c r="BP37" s="615"/>
      <c r="BQ37" s="615"/>
      <c r="BR37" s="615"/>
      <c r="BS37" s="615"/>
      <c r="BT37" s="615"/>
      <c r="BU37" s="615"/>
      <c r="BV37" s="213"/>
      <c r="BW37" s="614">
        <f t="shared" si="2"/>
        <v>9</v>
      </c>
      <c r="BX37" s="614"/>
      <c r="BY37" s="615" t="str">
        <f>IF('各会計、関係団体の財政状況及び健全化判断比率'!B71="","",'各会計、関係団体の財政状況及び健全化判断比率'!B71)</f>
        <v>青森県後期高齢者医療広域連合（特別会計分）</v>
      </c>
      <c r="BZ37" s="615"/>
      <c r="CA37" s="615"/>
      <c r="CB37" s="615"/>
      <c r="CC37" s="615"/>
      <c r="CD37" s="615"/>
      <c r="CE37" s="615"/>
      <c r="CF37" s="615"/>
      <c r="CG37" s="615"/>
      <c r="CH37" s="615"/>
      <c r="CI37" s="615"/>
      <c r="CJ37" s="615"/>
      <c r="CK37" s="615"/>
      <c r="CL37" s="615"/>
      <c r="CM37" s="615"/>
      <c r="CN37" s="213"/>
      <c r="CO37" s="614" t="str">
        <f t="shared" si="3"/>
        <v/>
      </c>
      <c r="CP37" s="614"/>
      <c r="CQ37" s="615" t="str">
        <f>IF('各会計、関係団体の財政状況及び健全化判断比率'!BS10="","",'各会計、関係団体の財政状況及び健全化判断比率'!BS10)</f>
        <v/>
      </c>
      <c r="CR37" s="615"/>
      <c r="CS37" s="615"/>
      <c r="CT37" s="615"/>
      <c r="CU37" s="615"/>
      <c r="CV37" s="615"/>
      <c r="CW37" s="615"/>
      <c r="CX37" s="615"/>
      <c r="CY37" s="615"/>
      <c r="CZ37" s="615"/>
      <c r="DA37" s="615"/>
      <c r="DB37" s="615"/>
      <c r="DC37" s="615"/>
      <c r="DD37" s="615"/>
      <c r="DE37" s="615"/>
      <c r="DF37" s="210"/>
      <c r="DG37" s="616" t="str">
        <f>IF('各会計、関係団体の財政状況及び健全化判断比率'!BR10="","",'各会計、関係団体の財政状況及び健全化判断比率'!BR10)</f>
        <v/>
      </c>
      <c r="DH37" s="616"/>
      <c r="DI37" s="217"/>
      <c r="DJ37" s="185"/>
      <c r="DK37" s="185"/>
      <c r="DL37" s="185"/>
      <c r="DM37" s="185"/>
      <c r="DN37" s="185"/>
      <c r="DO37" s="185"/>
    </row>
    <row r="38" spans="1:119" ht="32.25" customHeight="1" x14ac:dyDescent="0.15">
      <c r="A38" s="186"/>
      <c r="B38" s="212"/>
      <c r="C38" s="614" t="str">
        <f t="shared" ref="C38:C43" si="5">IF(E38="","",C37+1)</f>
        <v/>
      </c>
      <c r="D38" s="614"/>
      <c r="E38" s="615" t="str">
        <f>IF('各会計、関係団体の財政状況及び健全化判断比率'!B11="","",'各会計、関係団体の財政状況及び健全化判断比率'!B11)</f>
        <v/>
      </c>
      <c r="F38" s="615"/>
      <c r="G38" s="615"/>
      <c r="H38" s="615"/>
      <c r="I38" s="615"/>
      <c r="J38" s="615"/>
      <c r="K38" s="615"/>
      <c r="L38" s="615"/>
      <c r="M38" s="615"/>
      <c r="N38" s="615"/>
      <c r="O38" s="615"/>
      <c r="P38" s="615"/>
      <c r="Q38" s="615"/>
      <c r="R38" s="615"/>
      <c r="S38" s="615"/>
      <c r="T38" s="213"/>
      <c r="U38" s="614" t="str">
        <f t="shared" si="4"/>
        <v/>
      </c>
      <c r="V38" s="614"/>
      <c r="W38" s="615"/>
      <c r="X38" s="615"/>
      <c r="Y38" s="615"/>
      <c r="Z38" s="615"/>
      <c r="AA38" s="615"/>
      <c r="AB38" s="615"/>
      <c r="AC38" s="615"/>
      <c r="AD38" s="615"/>
      <c r="AE38" s="615"/>
      <c r="AF38" s="615"/>
      <c r="AG38" s="615"/>
      <c r="AH38" s="615"/>
      <c r="AI38" s="615"/>
      <c r="AJ38" s="615"/>
      <c r="AK38" s="615"/>
      <c r="AL38" s="213"/>
      <c r="AM38" s="614" t="str">
        <f t="shared" si="0"/>
        <v/>
      </c>
      <c r="AN38" s="614"/>
      <c r="AO38" s="615"/>
      <c r="AP38" s="615"/>
      <c r="AQ38" s="615"/>
      <c r="AR38" s="615"/>
      <c r="AS38" s="615"/>
      <c r="AT38" s="615"/>
      <c r="AU38" s="615"/>
      <c r="AV38" s="615"/>
      <c r="AW38" s="615"/>
      <c r="AX38" s="615"/>
      <c r="AY38" s="615"/>
      <c r="AZ38" s="615"/>
      <c r="BA38" s="615"/>
      <c r="BB38" s="615"/>
      <c r="BC38" s="615"/>
      <c r="BD38" s="213"/>
      <c r="BE38" s="614" t="str">
        <f t="shared" si="1"/>
        <v/>
      </c>
      <c r="BF38" s="614"/>
      <c r="BG38" s="615"/>
      <c r="BH38" s="615"/>
      <c r="BI38" s="615"/>
      <c r="BJ38" s="615"/>
      <c r="BK38" s="615"/>
      <c r="BL38" s="615"/>
      <c r="BM38" s="615"/>
      <c r="BN38" s="615"/>
      <c r="BO38" s="615"/>
      <c r="BP38" s="615"/>
      <c r="BQ38" s="615"/>
      <c r="BR38" s="615"/>
      <c r="BS38" s="615"/>
      <c r="BT38" s="615"/>
      <c r="BU38" s="615"/>
      <c r="BV38" s="213"/>
      <c r="BW38" s="614">
        <f t="shared" si="2"/>
        <v>10</v>
      </c>
      <c r="BX38" s="614"/>
      <c r="BY38" s="615" t="str">
        <f>IF('各会計、関係団体の財政状況及び健全化判断比率'!B72="","",'各会計、関係団体の財政状況及び健全化判断比率'!B72)</f>
        <v>青森県市町村総合事務組合</v>
      </c>
      <c r="BZ38" s="615"/>
      <c r="CA38" s="615"/>
      <c r="CB38" s="615"/>
      <c r="CC38" s="615"/>
      <c r="CD38" s="615"/>
      <c r="CE38" s="615"/>
      <c r="CF38" s="615"/>
      <c r="CG38" s="615"/>
      <c r="CH38" s="615"/>
      <c r="CI38" s="615"/>
      <c r="CJ38" s="615"/>
      <c r="CK38" s="615"/>
      <c r="CL38" s="615"/>
      <c r="CM38" s="615"/>
      <c r="CN38" s="213"/>
      <c r="CO38" s="614" t="str">
        <f t="shared" si="3"/>
        <v/>
      </c>
      <c r="CP38" s="614"/>
      <c r="CQ38" s="615" t="str">
        <f>IF('各会計、関係団体の財政状況及び健全化判断比率'!BS11="","",'各会計、関係団体の財政状況及び健全化判断比率'!BS11)</f>
        <v/>
      </c>
      <c r="CR38" s="615"/>
      <c r="CS38" s="615"/>
      <c r="CT38" s="615"/>
      <c r="CU38" s="615"/>
      <c r="CV38" s="615"/>
      <c r="CW38" s="615"/>
      <c r="CX38" s="615"/>
      <c r="CY38" s="615"/>
      <c r="CZ38" s="615"/>
      <c r="DA38" s="615"/>
      <c r="DB38" s="615"/>
      <c r="DC38" s="615"/>
      <c r="DD38" s="615"/>
      <c r="DE38" s="615"/>
      <c r="DF38" s="210"/>
      <c r="DG38" s="616" t="str">
        <f>IF('各会計、関係団体の財政状況及び健全化判断比率'!BR11="","",'各会計、関係団体の財政状況及び健全化判断比率'!BR11)</f>
        <v/>
      </c>
      <c r="DH38" s="616"/>
      <c r="DI38" s="217"/>
      <c r="DJ38" s="185"/>
      <c r="DK38" s="185"/>
      <c r="DL38" s="185"/>
      <c r="DM38" s="185"/>
      <c r="DN38" s="185"/>
      <c r="DO38" s="185"/>
    </row>
    <row r="39" spans="1:119" ht="32.25" customHeight="1" x14ac:dyDescent="0.15">
      <c r="A39" s="186"/>
      <c r="B39" s="212"/>
      <c r="C39" s="614" t="str">
        <f t="shared" si="5"/>
        <v/>
      </c>
      <c r="D39" s="614"/>
      <c r="E39" s="615" t="str">
        <f>IF('各会計、関係団体の財政状況及び健全化判断比率'!B12="","",'各会計、関係団体の財政状況及び健全化判断比率'!B12)</f>
        <v/>
      </c>
      <c r="F39" s="615"/>
      <c r="G39" s="615"/>
      <c r="H39" s="615"/>
      <c r="I39" s="615"/>
      <c r="J39" s="615"/>
      <c r="K39" s="615"/>
      <c r="L39" s="615"/>
      <c r="M39" s="615"/>
      <c r="N39" s="615"/>
      <c r="O39" s="615"/>
      <c r="P39" s="615"/>
      <c r="Q39" s="615"/>
      <c r="R39" s="615"/>
      <c r="S39" s="615"/>
      <c r="T39" s="213"/>
      <c r="U39" s="614" t="str">
        <f t="shared" si="4"/>
        <v/>
      </c>
      <c r="V39" s="614"/>
      <c r="W39" s="615"/>
      <c r="X39" s="615"/>
      <c r="Y39" s="615"/>
      <c r="Z39" s="615"/>
      <c r="AA39" s="615"/>
      <c r="AB39" s="615"/>
      <c r="AC39" s="615"/>
      <c r="AD39" s="615"/>
      <c r="AE39" s="615"/>
      <c r="AF39" s="615"/>
      <c r="AG39" s="615"/>
      <c r="AH39" s="615"/>
      <c r="AI39" s="615"/>
      <c r="AJ39" s="615"/>
      <c r="AK39" s="615"/>
      <c r="AL39" s="213"/>
      <c r="AM39" s="614" t="str">
        <f t="shared" si="0"/>
        <v/>
      </c>
      <c r="AN39" s="614"/>
      <c r="AO39" s="615"/>
      <c r="AP39" s="615"/>
      <c r="AQ39" s="615"/>
      <c r="AR39" s="615"/>
      <c r="AS39" s="615"/>
      <c r="AT39" s="615"/>
      <c r="AU39" s="615"/>
      <c r="AV39" s="615"/>
      <c r="AW39" s="615"/>
      <c r="AX39" s="615"/>
      <c r="AY39" s="615"/>
      <c r="AZ39" s="615"/>
      <c r="BA39" s="615"/>
      <c r="BB39" s="615"/>
      <c r="BC39" s="615"/>
      <c r="BD39" s="213"/>
      <c r="BE39" s="614" t="str">
        <f t="shared" si="1"/>
        <v/>
      </c>
      <c r="BF39" s="614"/>
      <c r="BG39" s="615"/>
      <c r="BH39" s="615"/>
      <c r="BI39" s="615"/>
      <c r="BJ39" s="615"/>
      <c r="BK39" s="615"/>
      <c r="BL39" s="615"/>
      <c r="BM39" s="615"/>
      <c r="BN39" s="615"/>
      <c r="BO39" s="615"/>
      <c r="BP39" s="615"/>
      <c r="BQ39" s="615"/>
      <c r="BR39" s="615"/>
      <c r="BS39" s="615"/>
      <c r="BT39" s="615"/>
      <c r="BU39" s="615"/>
      <c r="BV39" s="213"/>
      <c r="BW39" s="614">
        <f t="shared" si="2"/>
        <v>11</v>
      </c>
      <c r="BX39" s="614"/>
      <c r="BY39" s="615" t="str">
        <f>IF('各会計、関係団体の財政状況及び健全化判断比率'!B73="","",'各会計、関係団体の財政状況及び健全化判断比率'!B73)</f>
        <v>青森県交通災害共済組合</v>
      </c>
      <c r="BZ39" s="615"/>
      <c r="CA39" s="615"/>
      <c r="CB39" s="615"/>
      <c r="CC39" s="615"/>
      <c r="CD39" s="615"/>
      <c r="CE39" s="615"/>
      <c r="CF39" s="615"/>
      <c r="CG39" s="615"/>
      <c r="CH39" s="615"/>
      <c r="CI39" s="615"/>
      <c r="CJ39" s="615"/>
      <c r="CK39" s="615"/>
      <c r="CL39" s="615"/>
      <c r="CM39" s="615"/>
      <c r="CN39" s="213"/>
      <c r="CO39" s="614" t="str">
        <f t="shared" si="3"/>
        <v/>
      </c>
      <c r="CP39" s="614"/>
      <c r="CQ39" s="615" t="str">
        <f>IF('各会計、関係団体の財政状況及び健全化判断比率'!BS12="","",'各会計、関係団体の財政状況及び健全化判断比率'!BS12)</f>
        <v/>
      </c>
      <c r="CR39" s="615"/>
      <c r="CS39" s="615"/>
      <c r="CT39" s="615"/>
      <c r="CU39" s="615"/>
      <c r="CV39" s="615"/>
      <c r="CW39" s="615"/>
      <c r="CX39" s="615"/>
      <c r="CY39" s="615"/>
      <c r="CZ39" s="615"/>
      <c r="DA39" s="615"/>
      <c r="DB39" s="615"/>
      <c r="DC39" s="615"/>
      <c r="DD39" s="615"/>
      <c r="DE39" s="615"/>
      <c r="DF39" s="210"/>
      <c r="DG39" s="616" t="str">
        <f>IF('各会計、関係団体の財政状況及び健全化判断比率'!BR12="","",'各会計、関係団体の財政状況及び健全化判断比率'!BR12)</f>
        <v/>
      </c>
      <c r="DH39" s="616"/>
      <c r="DI39" s="217"/>
      <c r="DJ39" s="185"/>
      <c r="DK39" s="185"/>
      <c r="DL39" s="185"/>
      <c r="DM39" s="185"/>
      <c r="DN39" s="185"/>
      <c r="DO39" s="185"/>
    </row>
    <row r="40" spans="1:119" ht="32.25" customHeight="1" x14ac:dyDescent="0.15">
      <c r="A40" s="186"/>
      <c r="B40" s="212"/>
      <c r="C40" s="614" t="str">
        <f t="shared" si="5"/>
        <v/>
      </c>
      <c r="D40" s="614"/>
      <c r="E40" s="615" t="str">
        <f>IF('各会計、関係団体の財政状況及び健全化判断比率'!B13="","",'各会計、関係団体の財政状況及び健全化判断比率'!B13)</f>
        <v/>
      </c>
      <c r="F40" s="615"/>
      <c r="G40" s="615"/>
      <c r="H40" s="615"/>
      <c r="I40" s="615"/>
      <c r="J40" s="615"/>
      <c r="K40" s="615"/>
      <c r="L40" s="615"/>
      <c r="M40" s="615"/>
      <c r="N40" s="615"/>
      <c r="O40" s="615"/>
      <c r="P40" s="615"/>
      <c r="Q40" s="615"/>
      <c r="R40" s="615"/>
      <c r="S40" s="615"/>
      <c r="T40" s="213"/>
      <c r="U40" s="614" t="str">
        <f t="shared" si="4"/>
        <v/>
      </c>
      <c r="V40" s="614"/>
      <c r="W40" s="615"/>
      <c r="X40" s="615"/>
      <c r="Y40" s="615"/>
      <c r="Z40" s="615"/>
      <c r="AA40" s="615"/>
      <c r="AB40" s="615"/>
      <c r="AC40" s="615"/>
      <c r="AD40" s="615"/>
      <c r="AE40" s="615"/>
      <c r="AF40" s="615"/>
      <c r="AG40" s="615"/>
      <c r="AH40" s="615"/>
      <c r="AI40" s="615"/>
      <c r="AJ40" s="615"/>
      <c r="AK40" s="615"/>
      <c r="AL40" s="213"/>
      <c r="AM40" s="614" t="str">
        <f t="shared" si="0"/>
        <v/>
      </c>
      <c r="AN40" s="614"/>
      <c r="AO40" s="615"/>
      <c r="AP40" s="615"/>
      <c r="AQ40" s="615"/>
      <c r="AR40" s="615"/>
      <c r="AS40" s="615"/>
      <c r="AT40" s="615"/>
      <c r="AU40" s="615"/>
      <c r="AV40" s="615"/>
      <c r="AW40" s="615"/>
      <c r="AX40" s="615"/>
      <c r="AY40" s="615"/>
      <c r="AZ40" s="615"/>
      <c r="BA40" s="615"/>
      <c r="BB40" s="615"/>
      <c r="BC40" s="615"/>
      <c r="BD40" s="213"/>
      <c r="BE40" s="614" t="str">
        <f t="shared" si="1"/>
        <v/>
      </c>
      <c r="BF40" s="614"/>
      <c r="BG40" s="615"/>
      <c r="BH40" s="615"/>
      <c r="BI40" s="615"/>
      <c r="BJ40" s="615"/>
      <c r="BK40" s="615"/>
      <c r="BL40" s="615"/>
      <c r="BM40" s="615"/>
      <c r="BN40" s="615"/>
      <c r="BO40" s="615"/>
      <c r="BP40" s="615"/>
      <c r="BQ40" s="615"/>
      <c r="BR40" s="615"/>
      <c r="BS40" s="615"/>
      <c r="BT40" s="615"/>
      <c r="BU40" s="615"/>
      <c r="BV40" s="213"/>
      <c r="BW40" s="614">
        <f t="shared" si="2"/>
        <v>12</v>
      </c>
      <c r="BX40" s="614"/>
      <c r="BY40" s="615" t="str">
        <f>IF('各会計、関係団体の財政状況及び健全化判断比率'!B74="","",'各会計、関係団体の財政状況及び健全化判断比率'!B74)</f>
        <v>青森県市町村職員退職組合</v>
      </c>
      <c r="BZ40" s="615"/>
      <c r="CA40" s="615"/>
      <c r="CB40" s="615"/>
      <c r="CC40" s="615"/>
      <c r="CD40" s="615"/>
      <c r="CE40" s="615"/>
      <c r="CF40" s="615"/>
      <c r="CG40" s="615"/>
      <c r="CH40" s="615"/>
      <c r="CI40" s="615"/>
      <c r="CJ40" s="615"/>
      <c r="CK40" s="615"/>
      <c r="CL40" s="615"/>
      <c r="CM40" s="615"/>
      <c r="CN40" s="213"/>
      <c r="CO40" s="614" t="str">
        <f t="shared" si="3"/>
        <v/>
      </c>
      <c r="CP40" s="614"/>
      <c r="CQ40" s="615" t="str">
        <f>IF('各会計、関係団体の財政状況及び健全化判断比率'!BS13="","",'各会計、関係団体の財政状況及び健全化判断比率'!BS13)</f>
        <v/>
      </c>
      <c r="CR40" s="615"/>
      <c r="CS40" s="615"/>
      <c r="CT40" s="615"/>
      <c r="CU40" s="615"/>
      <c r="CV40" s="615"/>
      <c r="CW40" s="615"/>
      <c r="CX40" s="615"/>
      <c r="CY40" s="615"/>
      <c r="CZ40" s="615"/>
      <c r="DA40" s="615"/>
      <c r="DB40" s="615"/>
      <c r="DC40" s="615"/>
      <c r="DD40" s="615"/>
      <c r="DE40" s="615"/>
      <c r="DF40" s="210"/>
      <c r="DG40" s="616" t="str">
        <f>IF('各会計、関係団体の財政状況及び健全化判断比率'!BR13="","",'各会計、関係団体の財政状況及び健全化判断比率'!BR13)</f>
        <v/>
      </c>
      <c r="DH40" s="616"/>
      <c r="DI40" s="217"/>
      <c r="DJ40" s="185"/>
      <c r="DK40" s="185"/>
      <c r="DL40" s="185"/>
      <c r="DM40" s="185"/>
      <c r="DN40" s="185"/>
      <c r="DO40" s="185"/>
    </row>
    <row r="41" spans="1:119" ht="32.25" customHeight="1" x14ac:dyDescent="0.15">
      <c r="A41" s="186"/>
      <c r="B41" s="212"/>
      <c r="C41" s="614" t="str">
        <f t="shared" si="5"/>
        <v/>
      </c>
      <c r="D41" s="614"/>
      <c r="E41" s="615" t="str">
        <f>IF('各会計、関係団体の財政状況及び健全化判断比率'!B14="","",'各会計、関係団体の財政状況及び健全化判断比率'!B14)</f>
        <v/>
      </c>
      <c r="F41" s="615"/>
      <c r="G41" s="615"/>
      <c r="H41" s="615"/>
      <c r="I41" s="615"/>
      <c r="J41" s="615"/>
      <c r="K41" s="615"/>
      <c r="L41" s="615"/>
      <c r="M41" s="615"/>
      <c r="N41" s="615"/>
      <c r="O41" s="615"/>
      <c r="P41" s="615"/>
      <c r="Q41" s="615"/>
      <c r="R41" s="615"/>
      <c r="S41" s="615"/>
      <c r="T41" s="213"/>
      <c r="U41" s="614" t="str">
        <f t="shared" si="4"/>
        <v/>
      </c>
      <c r="V41" s="614"/>
      <c r="W41" s="615"/>
      <c r="X41" s="615"/>
      <c r="Y41" s="615"/>
      <c r="Z41" s="615"/>
      <c r="AA41" s="615"/>
      <c r="AB41" s="615"/>
      <c r="AC41" s="615"/>
      <c r="AD41" s="615"/>
      <c r="AE41" s="615"/>
      <c r="AF41" s="615"/>
      <c r="AG41" s="615"/>
      <c r="AH41" s="615"/>
      <c r="AI41" s="615"/>
      <c r="AJ41" s="615"/>
      <c r="AK41" s="615"/>
      <c r="AL41" s="213"/>
      <c r="AM41" s="614" t="str">
        <f t="shared" si="0"/>
        <v/>
      </c>
      <c r="AN41" s="614"/>
      <c r="AO41" s="615"/>
      <c r="AP41" s="615"/>
      <c r="AQ41" s="615"/>
      <c r="AR41" s="615"/>
      <c r="AS41" s="615"/>
      <c r="AT41" s="615"/>
      <c r="AU41" s="615"/>
      <c r="AV41" s="615"/>
      <c r="AW41" s="615"/>
      <c r="AX41" s="615"/>
      <c r="AY41" s="615"/>
      <c r="AZ41" s="615"/>
      <c r="BA41" s="615"/>
      <c r="BB41" s="615"/>
      <c r="BC41" s="615"/>
      <c r="BD41" s="213"/>
      <c r="BE41" s="614" t="str">
        <f t="shared" si="1"/>
        <v/>
      </c>
      <c r="BF41" s="614"/>
      <c r="BG41" s="615"/>
      <c r="BH41" s="615"/>
      <c r="BI41" s="615"/>
      <c r="BJ41" s="615"/>
      <c r="BK41" s="615"/>
      <c r="BL41" s="615"/>
      <c r="BM41" s="615"/>
      <c r="BN41" s="615"/>
      <c r="BO41" s="615"/>
      <c r="BP41" s="615"/>
      <c r="BQ41" s="615"/>
      <c r="BR41" s="615"/>
      <c r="BS41" s="615"/>
      <c r="BT41" s="615"/>
      <c r="BU41" s="615"/>
      <c r="BV41" s="213"/>
      <c r="BW41" s="614" t="str">
        <f t="shared" si="2"/>
        <v/>
      </c>
      <c r="BX41" s="614"/>
      <c r="BY41" s="615" t="str">
        <f>IF('各会計、関係団体の財政状況及び健全化判断比率'!B75="","",'各会計、関係団体の財政状況及び健全化判断比率'!B75)</f>
        <v/>
      </c>
      <c r="BZ41" s="615"/>
      <c r="CA41" s="615"/>
      <c r="CB41" s="615"/>
      <c r="CC41" s="615"/>
      <c r="CD41" s="615"/>
      <c r="CE41" s="615"/>
      <c r="CF41" s="615"/>
      <c r="CG41" s="615"/>
      <c r="CH41" s="615"/>
      <c r="CI41" s="615"/>
      <c r="CJ41" s="615"/>
      <c r="CK41" s="615"/>
      <c r="CL41" s="615"/>
      <c r="CM41" s="615"/>
      <c r="CN41" s="213"/>
      <c r="CO41" s="614" t="str">
        <f t="shared" si="3"/>
        <v/>
      </c>
      <c r="CP41" s="614"/>
      <c r="CQ41" s="615" t="str">
        <f>IF('各会計、関係団体の財政状況及び健全化判断比率'!BS14="","",'各会計、関係団体の財政状況及び健全化判断比率'!BS14)</f>
        <v/>
      </c>
      <c r="CR41" s="615"/>
      <c r="CS41" s="615"/>
      <c r="CT41" s="615"/>
      <c r="CU41" s="615"/>
      <c r="CV41" s="615"/>
      <c r="CW41" s="615"/>
      <c r="CX41" s="615"/>
      <c r="CY41" s="615"/>
      <c r="CZ41" s="615"/>
      <c r="DA41" s="615"/>
      <c r="DB41" s="615"/>
      <c r="DC41" s="615"/>
      <c r="DD41" s="615"/>
      <c r="DE41" s="615"/>
      <c r="DF41" s="210"/>
      <c r="DG41" s="616" t="str">
        <f>IF('各会計、関係団体の財政状況及び健全化判断比率'!BR14="","",'各会計、関係団体の財政状況及び健全化判断比率'!BR14)</f>
        <v/>
      </c>
      <c r="DH41" s="616"/>
      <c r="DI41" s="217"/>
      <c r="DJ41" s="185"/>
      <c r="DK41" s="185"/>
      <c r="DL41" s="185"/>
      <c r="DM41" s="185"/>
      <c r="DN41" s="185"/>
      <c r="DO41" s="185"/>
    </row>
    <row r="42" spans="1:119" ht="32.25" customHeight="1" x14ac:dyDescent="0.15">
      <c r="A42" s="185"/>
      <c r="B42" s="212"/>
      <c r="C42" s="614" t="str">
        <f t="shared" si="5"/>
        <v/>
      </c>
      <c r="D42" s="614"/>
      <c r="E42" s="615" t="str">
        <f>IF('各会計、関係団体の財政状況及び健全化判断比率'!B15="","",'各会計、関係団体の財政状況及び健全化判断比率'!B15)</f>
        <v/>
      </c>
      <c r="F42" s="615"/>
      <c r="G42" s="615"/>
      <c r="H42" s="615"/>
      <c r="I42" s="615"/>
      <c r="J42" s="615"/>
      <c r="K42" s="615"/>
      <c r="L42" s="615"/>
      <c r="M42" s="615"/>
      <c r="N42" s="615"/>
      <c r="O42" s="615"/>
      <c r="P42" s="615"/>
      <c r="Q42" s="615"/>
      <c r="R42" s="615"/>
      <c r="S42" s="615"/>
      <c r="T42" s="213"/>
      <c r="U42" s="614" t="str">
        <f t="shared" si="4"/>
        <v/>
      </c>
      <c r="V42" s="614"/>
      <c r="W42" s="615"/>
      <c r="X42" s="615"/>
      <c r="Y42" s="615"/>
      <c r="Z42" s="615"/>
      <c r="AA42" s="615"/>
      <c r="AB42" s="615"/>
      <c r="AC42" s="615"/>
      <c r="AD42" s="615"/>
      <c r="AE42" s="615"/>
      <c r="AF42" s="615"/>
      <c r="AG42" s="615"/>
      <c r="AH42" s="615"/>
      <c r="AI42" s="615"/>
      <c r="AJ42" s="615"/>
      <c r="AK42" s="615"/>
      <c r="AL42" s="213"/>
      <c r="AM42" s="614" t="str">
        <f t="shared" si="0"/>
        <v/>
      </c>
      <c r="AN42" s="614"/>
      <c r="AO42" s="615"/>
      <c r="AP42" s="615"/>
      <c r="AQ42" s="615"/>
      <c r="AR42" s="615"/>
      <c r="AS42" s="615"/>
      <c r="AT42" s="615"/>
      <c r="AU42" s="615"/>
      <c r="AV42" s="615"/>
      <c r="AW42" s="615"/>
      <c r="AX42" s="615"/>
      <c r="AY42" s="615"/>
      <c r="AZ42" s="615"/>
      <c r="BA42" s="615"/>
      <c r="BB42" s="615"/>
      <c r="BC42" s="615"/>
      <c r="BD42" s="213"/>
      <c r="BE42" s="614" t="str">
        <f t="shared" si="1"/>
        <v/>
      </c>
      <c r="BF42" s="614"/>
      <c r="BG42" s="615"/>
      <c r="BH42" s="615"/>
      <c r="BI42" s="615"/>
      <c r="BJ42" s="615"/>
      <c r="BK42" s="615"/>
      <c r="BL42" s="615"/>
      <c r="BM42" s="615"/>
      <c r="BN42" s="615"/>
      <c r="BO42" s="615"/>
      <c r="BP42" s="615"/>
      <c r="BQ42" s="615"/>
      <c r="BR42" s="615"/>
      <c r="BS42" s="615"/>
      <c r="BT42" s="615"/>
      <c r="BU42" s="615"/>
      <c r="BV42" s="213"/>
      <c r="BW42" s="614" t="str">
        <f t="shared" si="2"/>
        <v/>
      </c>
      <c r="BX42" s="614"/>
      <c r="BY42" s="615" t="str">
        <f>IF('各会計、関係団体の財政状況及び健全化判断比率'!B76="","",'各会計、関係団体の財政状況及び健全化判断比率'!B76)</f>
        <v/>
      </c>
      <c r="BZ42" s="615"/>
      <c r="CA42" s="615"/>
      <c r="CB42" s="615"/>
      <c r="CC42" s="615"/>
      <c r="CD42" s="615"/>
      <c r="CE42" s="615"/>
      <c r="CF42" s="615"/>
      <c r="CG42" s="615"/>
      <c r="CH42" s="615"/>
      <c r="CI42" s="615"/>
      <c r="CJ42" s="615"/>
      <c r="CK42" s="615"/>
      <c r="CL42" s="615"/>
      <c r="CM42" s="615"/>
      <c r="CN42" s="213"/>
      <c r="CO42" s="614" t="str">
        <f t="shared" si="3"/>
        <v/>
      </c>
      <c r="CP42" s="614"/>
      <c r="CQ42" s="615" t="str">
        <f>IF('各会計、関係団体の財政状況及び健全化判断比率'!BS15="","",'各会計、関係団体の財政状況及び健全化判断比率'!BS15)</f>
        <v/>
      </c>
      <c r="CR42" s="615"/>
      <c r="CS42" s="615"/>
      <c r="CT42" s="615"/>
      <c r="CU42" s="615"/>
      <c r="CV42" s="615"/>
      <c r="CW42" s="615"/>
      <c r="CX42" s="615"/>
      <c r="CY42" s="615"/>
      <c r="CZ42" s="615"/>
      <c r="DA42" s="615"/>
      <c r="DB42" s="615"/>
      <c r="DC42" s="615"/>
      <c r="DD42" s="615"/>
      <c r="DE42" s="615"/>
      <c r="DF42" s="210"/>
      <c r="DG42" s="616" t="str">
        <f>IF('各会計、関係団体の財政状況及び健全化判断比率'!BR15="","",'各会計、関係団体の財政状況及び健全化判断比率'!BR15)</f>
        <v/>
      </c>
      <c r="DH42" s="616"/>
      <c r="DI42" s="217"/>
      <c r="DJ42" s="185"/>
      <c r="DK42" s="185"/>
      <c r="DL42" s="185"/>
      <c r="DM42" s="185"/>
      <c r="DN42" s="185"/>
      <c r="DO42" s="185"/>
    </row>
    <row r="43" spans="1:119" ht="32.25" customHeight="1" x14ac:dyDescent="0.15">
      <c r="A43" s="185"/>
      <c r="B43" s="212"/>
      <c r="C43" s="614" t="str">
        <f t="shared" si="5"/>
        <v/>
      </c>
      <c r="D43" s="614"/>
      <c r="E43" s="615" t="str">
        <f>IF('各会計、関係団体の財政状況及び健全化判断比率'!B16="","",'各会計、関係団体の財政状況及び健全化判断比率'!B16)</f>
        <v/>
      </c>
      <c r="F43" s="615"/>
      <c r="G43" s="615"/>
      <c r="H43" s="615"/>
      <c r="I43" s="615"/>
      <c r="J43" s="615"/>
      <c r="K43" s="615"/>
      <c r="L43" s="615"/>
      <c r="M43" s="615"/>
      <c r="N43" s="615"/>
      <c r="O43" s="615"/>
      <c r="P43" s="615"/>
      <c r="Q43" s="615"/>
      <c r="R43" s="615"/>
      <c r="S43" s="615"/>
      <c r="T43" s="213"/>
      <c r="U43" s="614" t="str">
        <f t="shared" si="4"/>
        <v/>
      </c>
      <c r="V43" s="614"/>
      <c r="W43" s="615"/>
      <c r="X43" s="615"/>
      <c r="Y43" s="615"/>
      <c r="Z43" s="615"/>
      <c r="AA43" s="615"/>
      <c r="AB43" s="615"/>
      <c r="AC43" s="615"/>
      <c r="AD43" s="615"/>
      <c r="AE43" s="615"/>
      <c r="AF43" s="615"/>
      <c r="AG43" s="615"/>
      <c r="AH43" s="615"/>
      <c r="AI43" s="615"/>
      <c r="AJ43" s="615"/>
      <c r="AK43" s="615"/>
      <c r="AL43" s="213"/>
      <c r="AM43" s="614" t="str">
        <f t="shared" si="0"/>
        <v/>
      </c>
      <c r="AN43" s="614"/>
      <c r="AO43" s="615"/>
      <c r="AP43" s="615"/>
      <c r="AQ43" s="615"/>
      <c r="AR43" s="615"/>
      <c r="AS43" s="615"/>
      <c r="AT43" s="615"/>
      <c r="AU43" s="615"/>
      <c r="AV43" s="615"/>
      <c r="AW43" s="615"/>
      <c r="AX43" s="615"/>
      <c r="AY43" s="615"/>
      <c r="AZ43" s="615"/>
      <c r="BA43" s="615"/>
      <c r="BB43" s="615"/>
      <c r="BC43" s="615"/>
      <c r="BD43" s="213"/>
      <c r="BE43" s="614" t="str">
        <f t="shared" si="1"/>
        <v/>
      </c>
      <c r="BF43" s="614"/>
      <c r="BG43" s="615"/>
      <c r="BH43" s="615"/>
      <c r="BI43" s="615"/>
      <c r="BJ43" s="615"/>
      <c r="BK43" s="615"/>
      <c r="BL43" s="615"/>
      <c r="BM43" s="615"/>
      <c r="BN43" s="615"/>
      <c r="BO43" s="615"/>
      <c r="BP43" s="615"/>
      <c r="BQ43" s="615"/>
      <c r="BR43" s="615"/>
      <c r="BS43" s="615"/>
      <c r="BT43" s="615"/>
      <c r="BU43" s="615"/>
      <c r="BV43" s="213"/>
      <c r="BW43" s="614" t="str">
        <f t="shared" si="2"/>
        <v/>
      </c>
      <c r="BX43" s="614"/>
      <c r="BY43" s="615" t="str">
        <f>IF('各会計、関係団体の財政状況及び健全化判断比率'!B77="","",'各会計、関係団体の財政状況及び健全化判断比率'!B77)</f>
        <v/>
      </c>
      <c r="BZ43" s="615"/>
      <c r="CA43" s="615"/>
      <c r="CB43" s="615"/>
      <c r="CC43" s="615"/>
      <c r="CD43" s="615"/>
      <c r="CE43" s="615"/>
      <c r="CF43" s="615"/>
      <c r="CG43" s="615"/>
      <c r="CH43" s="615"/>
      <c r="CI43" s="615"/>
      <c r="CJ43" s="615"/>
      <c r="CK43" s="615"/>
      <c r="CL43" s="615"/>
      <c r="CM43" s="615"/>
      <c r="CN43" s="213"/>
      <c r="CO43" s="614" t="str">
        <f t="shared" si="3"/>
        <v/>
      </c>
      <c r="CP43" s="614"/>
      <c r="CQ43" s="615" t="str">
        <f>IF('各会計、関係団体の財政状況及び健全化判断比率'!BS16="","",'各会計、関係団体の財政状況及び健全化判断比率'!BS16)</f>
        <v/>
      </c>
      <c r="CR43" s="615"/>
      <c r="CS43" s="615"/>
      <c r="CT43" s="615"/>
      <c r="CU43" s="615"/>
      <c r="CV43" s="615"/>
      <c r="CW43" s="615"/>
      <c r="CX43" s="615"/>
      <c r="CY43" s="615"/>
      <c r="CZ43" s="615"/>
      <c r="DA43" s="615"/>
      <c r="DB43" s="615"/>
      <c r="DC43" s="615"/>
      <c r="DD43" s="615"/>
      <c r="DE43" s="615"/>
      <c r="DF43" s="210"/>
      <c r="DG43" s="616" t="str">
        <f>IF('各会計、関係団体の財政状況及び健全化判断比率'!BR16="","",'各会計、関係団体の財政状況及び健全化判断比率'!BR16)</f>
        <v/>
      </c>
      <c r="DH43" s="616"/>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202</v>
      </c>
      <c r="C46" s="185"/>
      <c r="D46" s="185"/>
      <c r="E46" s="185" t="s">
        <v>203</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204</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205</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206</v>
      </c>
    </row>
    <row r="50" spans="5:5" x14ac:dyDescent="0.15">
      <c r="E50" s="187" t="s">
        <v>207</v>
      </c>
    </row>
    <row r="51" spans="5:5" x14ac:dyDescent="0.15">
      <c r="E51" s="187" t="s">
        <v>208</v>
      </c>
    </row>
    <row r="52" spans="5:5" x14ac:dyDescent="0.15">
      <c r="E52" s="187" t="s">
        <v>209</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b7SV8IAbVj4LeC3vzYVBtmIg3VLTe/OdrcyWlC29lhZ8dWDfhdcBDPTRNq4G4V8yu0cTSTyvVo2OB8pk+HlqtQ==" saltValue="IKK0/MLetPLWaKkETv0KhQ=="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556</v>
      </c>
      <c r="G33" s="29" t="s">
        <v>557</v>
      </c>
      <c r="H33" s="29" t="s">
        <v>558</v>
      </c>
      <c r="I33" s="29" t="s">
        <v>559</v>
      </c>
      <c r="J33" s="30" t="s">
        <v>560</v>
      </c>
      <c r="K33" s="22"/>
      <c r="L33" s="22"/>
      <c r="M33" s="22"/>
      <c r="N33" s="22"/>
      <c r="O33" s="22"/>
      <c r="P33" s="22"/>
    </row>
    <row r="34" spans="1:16" ht="39" customHeight="1" x14ac:dyDescent="0.15">
      <c r="A34" s="22"/>
      <c r="B34" s="31"/>
      <c r="C34" s="1212" t="s">
        <v>564</v>
      </c>
      <c r="D34" s="1212"/>
      <c r="E34" s="1213"/>
      <c r="F34" s="32">
        <v>4.09</v>
      </c>
      <c r="G34" s="33">
        <v>6.21</v>
      </c>
      <c r="H34" s="33">
        <v>6.08</v>
      </c>
      <c r="I34" s="33">
        <v>4.91</v>
      </c>
      <c r="J34" s="34">
        <v>4.46</v>
      </c>
      <c r="K34" s="22"/>
      <c r="L34" s="22"/>
      <c r="M34" s="22"/>
      <c r="N34" s="22"/>
      <c r="O34" s="22"/>
      <c r="P34" s="22"/>
    </row>
    <row r="35" spans="1:16" ht="39" customHeight="1" x14ac:dyDescent="0.15">
      <c r="A35" s="22"/>
      <c r="B35" s="35"/>
      <c r="C35" s="1206" t="s">
        <v>565</v>
      </c>
      <c r="D35" s="1207"/>
      <c r="E35" s="1208"/>
      <c r="F35" s="36">
        <v>2.38</v>
      </c>
      <c r="G35" s="37">
        <v>0.26</v>
      </c>
      <c r="H35" s="37">
        <v>1.1399999999999999</v>
      </c>
      <c r="I35" s="37">
        <v>1.21</v>
      </c>
      <c r="J35" s="38">
        <v>1.06</v>
      </c>
      <c r="K35" s="22"/>
      <c r="L35" s="22"/>
      <c r="M35" s="22"/>
      <c r="N35" s="22"/>
      <c r="O35" s="22"/>
      <c r="P35" s="22"/>
    </row>
    <row r="36" spans="1:16" ht="39" customHeight="1" x14ac:dyDescent="0.15">
      <c r="A36" s="22"/>
      <c r="B36" s="35"/>
      <c r="C36" s="1206" t="s">
        <v>566</v>
      </c>
      <c r="D36" s="1207"/>
      <c r="E36" s="1208"/>
      <c r="F36" s="36">
        <v>1.75</v>
      </c>
      <c r="G36" s="37">
        <v>0.41</v>
      </c>
      <c r="H36" s="37">
        <v>0.04</v>
      </c>
      <c r="I36" s="37">
        <v>0.1</v>
      </c>
      <c r="J36" s="38">
        <v>0.2</v>
      </c>
      <c r="K36" s="22"/>
      <c r="L36" s="22"/>
      <c r="M36" s="22"/>
      <c r="N36" s="22"/>
      <c r="O36" s="22"/>
      <c r="P36" s="22"/>
    </row>
    <row r="37" spans="1:16" ht="39" customHeight="1" x14ac:dyDescent="0.15">
      <c r="A37" s="22"/>
      <c r="B37" s="35"/>
      <c r="C37" s="1206" t="s">
        <v>567</v>
      </c>
      <c r="D37" s="1207"/>
      <c r="E37" s="1208"/>
      <c r="F37" s="36">
        <v>0.13</v>
      </c>
      <c r="G37" s="37">
        <v>0.08</v>
      </c>
      <c r="H37" s="37">
        <v>0.09</v>
      </c>
      <c r="I37" s="37">
        <v>0.1</v>
      </c>
      <c r="J37" s="38">
        <v>0.08</v>
      </c>
      <c r="K37" s="22"/>
      <c r="L37" s="22"/>
      <c r="M37" s="22"/>
      <c r="N37" s="22"/>
      <c r="O37" s="22"/>
      <c r="P37" s="22"/>
    </row>
    <row r="38" spans="1:16" ht="39" customHeight="1" x14ac:dyDescent="0.15">
      <c r="A38" s="22"/>
      <c r="B38" s="35"/>
      <c r="C38" s="1206" t="s">
        <v>568</v>
      </c>
      <c r="D38" s="1207"/>
      <c r="E38" s="1208"/>
      <c r="F38" s="36">
        <v>0</v>
      </c>
      <c r="G38" s="37">
        <v>0</v>
      </c>
      <c r="H38" s="37">
        <v>0</v>
      </c>
      <c r="I38" s="37">
        <v>0</v>
      </c>
      <c r="J38" s="38">
        <v>0</v>
      </c>
      <c r="K38" s="22"/>
      <c r="L38" s="22"/>
      <c r="M38" s="22"/>
      <c r="N38" s="22"/>
      <c r="O38" s="22"/>
      <c r="P38" s="22"/>
    </row>
    <row r="39" spans="1:16" ht="39" customHeight="1" x14ac:dyDescent="0.15">
      <c r="A39" s="22"/>
      <c r="B39" s="35"/>
      <c r="C39" s="1206"/>
      <c r="D39" s="1207"/>
      <c r="E39" s="1208"/>
      <c r="F39" s="36"/>
      <c r="G39" s="37"/>
      <c r="H39" s="37"/>
      <c r="I39" s="37"/>
      <c r="J39" s="38"/>
      <c r="K39" s="22"/>
      <c r="L39" s="22"/>
      <c r="M39" s="22"/>
      <c r="N39" s="22"/>
      <c r="O39" s="22"/>
      <c r="P39" s="22"/>
    </row>
    <row r="40" spans="1:16" ht="39" customHeight="1" x14ac:dyDescent="0.15">
      <c r="A40" s="22"/>
      <c r="B40" s="35"/>
      <c r="C40" s="1206"/>
      <c r="D40" s="1207"/>
      <c r="E40" s="1208"/>
      <c r="F40" s="36"/>
      <c r="G40" s="37"/>
      <c r="H40" s="37"/>
      <c r="I40" s="37"/>
      <c r="J40" s="38"/>
      <c r="K40" s="22"/>
      <c r="L40" s="22"/>
      <c r="M40" s="22"/>
      <c r="N40" s="22"/>
      <c r="O40" s="22"/>
      <c r="P40" s="22"/>
    </row>
    <row r="41" spans="1:16" ht="39" customHeight="1" x14ac:dyDescent="0.15">
      <c r="A41" s="22"/>
      <c r="B41" s="35"/>
      <c r="C41" s="1206"/>
      <c r="D41" s="1207"/>
      <c r="E41" s="1208"/>
      <c r="F41" s="36"/>
      <c r="G41" s="37"/>
      <c r="H41" s="37"/>
      <c r="I41" s="37"/>
      <c r="J41" s="38"/>
      <c r="K41" s="22"/>
      <c r="L41" s="22"/>
      <c r="M41" s="22"/>
      <c r="N41" s="22"/>
      <c r="O41" s="22"/>
      <c r="P41" s="22"/>
    </row>
    <row r="42" spans="1:16" ht="39" customHeight="1" x14ac:dyDescent="0.15">
      <c r="A42" s="22"/>
      <c r="B42" s="39"/>
      <c r="C42" s="1206" t="s">
        <v>569</v>
      </c>
      <c r="D42" s="1207"/>
      <c r="E42" s="1208"/>
      <c r="F42" s="36" t="s">
        <v>514</v>
      </c>
      <c r="G42" s="37" t="s">
        <v>514</v>
      </c>
      <c r="H42" s="37" t="s">
        <v>514</v>
      </c>
      <c r="I42" s="37" t="s">
        <v>514</v>
      </c>
      <c r="J42" s="38" t="s">
        <v>514</v>
      </c>
      <c r="K42" s="22"/>
      <c r="L42" s="22"/>
      <c r="M42" s="22"/>
      <c r="N42" s="22"/>
      <c r="O42" s="22"/>
      <c r="P42" s="22"/>
    </row>
    <row r="43" spans="1:16" ht="39" customHeight="1" thickBot="1" x14ac:dyDescent="0.2">
      <c r="A43" s="22"/>
      <c r="B43" s="40"/>
      <c r="C43" s="1209" t="s">
        <v>570</v>
      </c>
      <c r="D43" s="1210"/>
      <c r="E43" s="1211"/>
      <c r="F43" s="41" t="s">
        <v>514</v>
      </c>
      <c r="G43" s="42" t="s">
        <v>514</v>
      </c>
      <c r="H43" s="42" t="s">
        <v>514</v>
      </c>
      <c r="I43" s="42" t="s">
        <v>514</v>
      </c>
      <c r="J43" s="43" t="s">
        <v>514</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bm1nwXnwciIfwxPiz6qomLTbOfFB+qCsGUVSPgcl3s3I04736wAgmrAFIAt4uXPtmWYIytrSFAscCJji34H1Vg==" saltValue="Zpo3d3Vo57lXW6GmPwXlD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headerFooter alignWithMargins="0">
    <oddFooter>&amp;C&amp;P/&amp;N</oddFooter>
  </headerFooter>
  <rowBreaks count="1" manualBreakCount="1">
    <brk id="47" max="15" man="1"/>
  </rowBreak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x14ac:dyDescent="0.15">
      <c r="A45" s="48"/>
      <c r="B45" s="1214" t="s">
        <v>10</v>
      </c>
      <c r="C45" s="1215"/>
      <c r="D45" s="58"/>
      <c r="E45" s="1220" t="s">
        <v>11</v>
      </c>
      <c r="F45" s="1220"/>
      <c r="G45" s="1220"/>
      <c r="H45" s="1220"/>
      <c r="I45" s="1220"/>
      <c r="J45" s="1221"/>
      <c r="K45" s="59">
        <v>385</v>
      </c>
      <c r="L45" s="60">
        <v>352</v>
      </c>
      <c r="M45" s="60">
        <v>336</v>
      </c>
      <c r="N45" s="60">
        <v>314</v>
      </c>
      <c r="O45" s="61">
        <v>310</v>
      </c>
      <c r="P45" s="48"/>
      <c r="Q45" s="48"/>
      <c r="R45" s="48"/>
      <c r="S45" s="48"/>
      <c r="T45" s="48"/>
      <c r="U45" s="48"/>
    </row>
    <row r="46" spans="1:21" ht="30.75" customHeight="1" x14ac:dyDescent="0.15">
      <c r="A46" s="48"/>
      <c r="B46" s="1216"/>
      <c r="C46" s="1217"/>
      <c r="D46" s="62"/>
      <c r="E46" s="1222" t="s">
        <v>12</v>
      </c>
      <c r="F46" s="1222"/>
      <c r="G46" s="1222"/>
      <c r="H46" s="1222"/>
      <c r="I46" s="1222"/>
      <c r="J46" s="1223"/>
      <c r="K46" s="63" t="s">
        <v>514</v>
      </c>
      <c r="L46" s="64" t="s">
        <v>514</v>
      </c>
      <c r="M46" s="64" t="s">
        <v>514</v>
      </c>
      <c r="N46" s="64" t="s">
        <v>514</v>
      </c>
      <c r="O46" s="65" t="s">
        <v>514</v>
      </c>
      <c r="P46" s="48"/>
      <c r="Q46" s="48"/>
      <c r="R46" s="48"/>
      <c r="S46" s="48"/>
      <c r="T46" s="48"/>
      <c r="U46" s="48"/>
    </row>
    <row r="47" spans="1:21" ht="30.75" customHeight="1" x14ac:dyDescent="0.15">
      <c r="A47" s="48"/>
      <c r="B47" s="1216"/>
      <c r="C47" s="1217"/>
      <c r="D47" s="62"/>
      <c r="E47" s="1222" t="s">
        <v>13</v>
      </c>
      <c r="F47" s="1222"/>
      <c r="G47" s="1222"/>
      <c r="H47" s="1222"/>
      <c r="I47" s="1222"/>
      <c r="J47" s="1223"/>
      <c r="K47" s="63" t="s">
        <v>514</v>
      </c>
      <c r="L47" s="64" t="s">
        <v>514</v>
      </c>
      <c r="M47" s="64" t="s">
        <v>514</v>
      </c>
      <c r="N47" s="64" t="s">
        <v>514</v>
      </c>
      <c r="O47" s="65" t="s">
        <v>514</v>
      </c>
      <c r="P47" s="48"/>
      <c r="Q47" s="48"/>
      <c r="R47" s="48"/>
      <c r="S47" s="48"/>
      <c r="T47" s="48"/>
      <c r="U47" s="48"/>
    </row>
    <row r="48" spans="1:21" ht="30.75" customHeight="1" x14ac:dyDescent="0.15">
      <c r="A48" s="48"/>
      <c r="B48" s="1216"/>
      <c r="C48" s="1217"/>
      <c r="D48" s="62"/>
      <c r="E48" s="1222" t="s">
        <v>14</v>
      </c>
      <c r="F48" s="1222"/>
      <c r="G48" s="1222"/>
      <c r="H48" s="1222"/>
      <c r="I48" s="1222"/>
      <c r="J48" s="1223"/>
      <c r="K48" s="63">
        <v>40</v>
      </c>
      <c r="L48" s="64">
        <v>44</v>
      </c>
      <c r="M48" s="64">
        <v>32</v>
      </c>
      <c r="N48" s="64">
        <v>33</v>
      </c>
      <c r="O48" s="65">
        <v>33</v>
      </c>
      <c r="P48" s="48"/>
      <c r="Q48" s="48"/>
      <c r="R48" s="48"/>
      <c r="S48" s="48"/>
      <c r="T48" s="48"/>
      <c r="U48" s="48"/>
    </row>
    <row r="49" spans="1:21" ht="30.75" customHeight="1" x14ac:dyDescent="0.15">
      <c r="A49" s="48"/>
      <c r="B49" s="1216"/>
      <c r="C49" s="1217"/>
      <c r="D49" s="62"/>
      <c r="E49" s="1222" t="s">
        <v>15</v>
      </c>
      <c r="F49" s="1222"/>
      <c r="G49" s="1222"/>
      <c r="H49" s="1222"/>
      <c r="I49" s="1222"/>
      <c r="J49" s="1223"/>
      <c r="K49" s="63">
        <v>48</v>
      </c>
      <c r="L49" s="64">
        <v>57</v>
      </c>
      <c r="M49" s="64">
        <v>57</v>
      </c>
      <c r="N49" s="64">
        <v>57</v>
      </c>
      <c r="O49" s="65">
        <v>42</v>
      </c>
      <c r="P49" s="48"/>
      <c r="Q49" s="48"/>
      <c r="R49" s="48"/>
      <c r="S49" s="48"/>
      <c r="T49" s="48"/>
      <c r="U49" s="48"/>
    </row>
    <row r="50" spans="1:21" ht="30.75" customHeight="1" x14ac:dyDescent="0.15">
      <c r="A50" s="48"/>
      <c r="B50" s="1216"/>
      <c r="C50" s="1217"/>
      <c r="D50" s="62"/>
      <c r="E50" s="1222" t="s">
        <v>16</v>
      </c>
      <c r="F50" s="1222"/>
      <c r="G50" s="1222"/>
      <c r="H50" s="1222"/>
      <c r="I50" s="1222"/>
      <c r="J50" s="1223"/>
      <c r="K50" s="63" t="s">
        <v>514</v>
      </c>
      <c r="L50" s="64" t="s">
        <v>514</v>
      </c>
      <c r="M50" s="64" t="s">
        <v>514</v>
      </c>
      <c r="N50" s="64" t="s">
        <v>514</v>
      </c>
      <c r="O50" s="65" t="s">
        <v>514</v>
      </c>
      <c r="P50" s="48"/>
      <c r="Q50" s="48"/>
      <c r="R50" s="48"/>
      <c r="S50" s="48"/>
      <c r="T50" s="48"/>
      <c r="U50" s="48"/>
    </row>
    <row r="51" spans="1:21" ht="30.75" customHeight="1" x14ac:dyDescent="0.15">
      <c r="A51" s="48"/>
      <c r="B51" s="1218"/>
      <c r="C51" s="1219"/>
      <c r="D51" s="66"/>
      <c r="E51" s="1222" t="s">
        <v>17</v>
      </c>
      <c r="F51" s="1222"/>
      <c r="G51" s="1222"/>
      <c r="H51" s="1222"/>
      <c r="I51" s="1222"/>
      <c r="J51" s="1223"/>
      <c r="K51" s="63">
        <v>2</v>
      </c>
      <c r="L51" s="64">
        <v>4</v>
      </c>
      <c r="M51" s="64">
        <v>0</v>
      </c>
      <c r="N51" s="64">
        <v>0</v>
      </c>
      <c r="O51" s="65">
        <v>0</v>
      </c>
      <c r="P51" s="48"/>
      <c r="Q51" s="48"/>
      <c r="R51" s="48"/>
      <c r="S51" s="48"/>
      <c r="T51" s="48"/>
      <c r="U51" s="48"/>
    </row>
    <row r="52" spans="1:21" ht="30.75" customHeight="1" x14ac:dyDescent="0.15">
      <c r="A52" s="48"/>
      <c r="B52" s="1224" t="s">
        <v>18</v>
      </c>
      <c r="C52" s="1225"/>
      <c r="D52" s="66"/>
      <c r="E52" s="1222" t="s">
        <v>19</v>
      </c>
      <c r="F52" s="1222"/>
      <c r="G52" s="1222"/>
      <c r="H52" s="1222"/>
      <c r="I52" s="1222"/>
      <c r="J52" s="1223"/>
      <c r="K52" s="63">
        <v>304</v>
      </c>
      <c r="L52" s="64">
        <v>288</v>
      </c>
      <c r="M52" s="64">
        <v>284</v>
      </c>
      <c r="N52" s="64">
        <v>256</v>
      </c>
      <c r="O52" s="65">
        <v>247</v>
      </c>
      <c r="P52" s="48"/>
      <c r="Q52" s="48"/>
      <c r="R52" s="48"/>
      <c r="S52" s="48"/>
      <c r="T52" s="48"/>
      <c r="U52" s="48"/>
    </row>
    <row r="53" spans="1:21" ht="30.75" customHeight="1" thickBot="1" x14ac:dyDescent="0.2">
      <c r="A53" s="48"/>
      <c r="B53" s="1226" t="s">
        <v>20</v>
      </c>
      <c r="C53" s="1227"/>
      <c r="D53" s="67"/>
      <c r="E53" s="1228" t="s">
        <v>21</v>
      </c>
      <c r="F53" s="1228"/>
      <c r="G53" s="1228"/>
      <c r="H53" s="1228"/>
      <c r="I53" s="1228"/>
      <c r="J53" s="1229"/>
      <c r="K53" s="68">
        <v>171</v>
      </c>
      <c r="L53" s="69">
        <v>169</v>
      </c>
      <c r="M53" s="69">
        <v>141</v>
      </c>
      <c r="N53" s="69">
        <v>148</v>
      </c>
      <c r="O53" s="70">
        <v>138</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23</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571</v>
      </c>
      <c r="L56" s="80" t="s">
        <v>572</v>
      </c>
      <c r="M56" s="80" t="s">
        <v>573</v>
      </c>
      <c r="N56" s="80" t="s">
        <v>574</v>
      </c>
      <c r="O56" s="81" t="s">
        <v>575</v>
      </c>
      <c r="P56" s="48"/>
      <c r="Q56" s="48"/>
      <c r="R56" s="48"/>
      <c r="S56" s="48"/>
      <c r="T56" s="48"/>
      <c r="U56" s="48"/>
    </row>
    <row r="57" spans="1:21" ht="31.5" customHeight="1" x14ac:dyDescent="0.15">
      <c r="B57" s="1230" t="s">
        <v>24</v>
      </c>
      <c r="C57" s="1231"/>
      <c r="D57" s="1234" t="s">
        <v>25</v>
      </c>
      <c r="E57" s="1235"/>
      <c r="F57" s="1235"/>
      <c r="G57" s="1235"/>
      <c r="H57" s="1235"/>
      <c r="I57" s="1235"/>
      <c r="J57" s="1236"/>
      <c r="K57" s="82"/>
      <c r="L57" s="83"/>
      <c r="M57" s="83"/>
      <c r="N57" s="83"/>
      <c r="O57" s="84"/>
    </row>
    <row r="58" spans="1:21" ht="31.5" customHeight="1" thickBot="1" x14ac:dyDescent="0.2">
      <c r="B58" s="1232"/>
      <c r="C58" s="1233"/>
      <c r="D58" s="1237" t="s">
        <v>26</v>
      </c>
      <c r="E58" s="1238"/>
      <c r="F58" s="1238"/>
      <c r="G58" s="1238"/>
      <c r="H58" s="1238"/>
      <c r="I58" s="1238"/>
      <c r="J58" s="1239"/>
      <c r="K58" s="85"/>
      <c r="L58" s="86"/>
      <c r="M58" s="86"/>
      <c r="N58" s="86"/>
      <c r="O58" s="87"/>
    </row>
    <row r="59" spans="1:21" ht="24" customHeight="1" x14ac:dyDescent="0.15">
      <c r="B59" s="88"/>
      <c r="C59" s="88"/>
      <c r="D59" s="89" t="s">
        <v>27</v>
      </c>
      <c r="E59" s="90"/>
      <c r="F59" s="90"/>
      <c r="G59" s="90"/>
      <c r="H59" s="90"/>
      <c r="I59" s="90"/>
      <c r="J59" s="90"/>
      <c r="K59" s="90"/>
      <c r="L59" s="90"/>
      <c r="M59" s="90"/>
      <c r="N59" s="90"/>
      <c r="O59" s="90"/>
    </row>
    <row r="60" spans="1:21" ht="24" customHeight="1" x14ac:dyDescent="0.15">
      <c r="B60" s="91"/>
      <c r="C60" s="91"/>
      <c r="D60" s="89" t="s">
        <v>28</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uWgSplEEgV17jSZV0bs0pIWFXOoUk2YSjrq6di+PA76N8pU03aegNGUWsBnG/mwFh7gpVt3ButLY75vUZqcLlg==" saltValue="41BfH8eDJXsLx9qP66o2s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headerFooter alignWithMargins="0">
    <oddFooter>&amp;C&amp;P/&amp;N</oddFooter>
  </headerFooter>
  <rowBreaks count="1" manualBreakCount="1">
    <brk id="62" max="15" man="1"/>
  </rowBreak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70" zoomScaleNormal="70" zoomScaleSheetLayoutView="100" workbookViewId="0"/>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8</v>
      </c>
    </row>
    <row r="40" spans="2:13" ht="27.75" customHeight="1" thickBot="1" x14ac:dyDescent="0.2">
      <c r="B40" s="94" t="s">
        <v>9</v>
      </c>
      <c r="C40" s="95"/>
      <c r="D40" s="95"/>
      <c r="E40" s="96"/>
      <c r="F40" s="96"/>
      <c r="G40" s="96"/>
      <c r="H40" s="97" t="s">
        <v>2</v>
      </c>
      <c r="I40" s="98" t="s">
        <v>556</v>
      </c>
      <c r="J40" s="99" t="s">
        <v>557</v>
      </c>
      <c r="K40" s="99" t="s">
        <v>558</v>
      </c>
      <c r="L40" s="99" t="s">
        <v>559</v>
      </c>
      <c r="M40" s="100" t="s">
        <v>560</v>
      </c>
    </row>
    <row r="41" spans="2:13" ht="27.75" customHeight="1" x14ac:dyDescent="0.15">
      <c r="B41" s="1240" t="s">
        <v>29</v>
      </c>
      <c r="C41" s="1241"/>
      <c r="D41" s="101"/>
      <c r="E41" s="1246" t="s">
        <v>30</v>
      </c>
      <c r="F41" s="1246"/>
      <c r="G41" s="1246"/>
      <c r="H41" s="1247"/>
      <c r="I41" s="102">
        <v>2862</v>
      </c>
      <c r="J41" s="103">
        <v>3324</v>
      </c>
      <c r="K41" s="103">
        <v>3186</v>
      </c>
      <c r="L41" s="103">
        <v>3090</v>
      </c>
      <c r="M41" s="104">
        <v>3146</v>
      </c>
    </row>
    <row r="42" spans="2:13" ht="27.75" customHeight="1" x14ac:dyDescent="0.15">
      <c r="B42" s="1242"/>
      <c r="C42" s="1243"/>
      <c r="D42" s="105"/>
      <c r="E42" s="1248" t="s">
        <v>31</v>
      </c>
      <c r="F42" s="1248"/>
      <c r="G42" s="1248"/>
      <c r="H42" s="1249"/>
      <c r="I42" s="106" t="s">
        <v>514</v>
      </c>
      <c r="J42" s="107" t="s">
        <v>514</v>
      </c>
      <c r="K42" s="107" t="s">
        <v>514</v>
      </c>
      <c r="L42" s="107" t="s">
        <v>514</v>
      </c>
      <c r="M42" s="108" t="s">
        <v>514</v>
      </c>
    </row>
    <row r="43" spans="2:13" ht="27.75" customHeight="1" x14ac:dyDescent="0.15">
      <c r="B43" s="1242"/>
      <c r="C43" s="1243"/>
      <c r="D43" s="105"/>
      <c r="E43" s="1248" t="s">
        <v>32</v>
      </c>
      <c r="F43" s="1248"/>
      <c r="G43" s="1248"/>
      <c r="H43" s="1249"/>
      <c r="I43" s="106">
        <v>397</v>
      </c>
      <c r="J43" s="107">
        <v>381</v>
      </c>
      <c r="K43" s="107">
        <v>328</v>
      </c>
      <c r="L43" s="107">
        <v>295</v>
      </c>
      <c r="M43" s="108">
        <v>256</v>
      </c>
    </row>
    <row r="44" spans="2:13" ht="27.75" customHeight="1" x14ac:dyDescent="0.15">
      <c r="B44" s="1242"/>
      <c r="C44" s="1243"/>
      <c r="D44" s="105"/>
      <c r="E44" s="1248" t="s">
        <v>33</v>
      </c>
      <c r="F44" s="1248"/>
      <c r="G44" s="1248"/>
      <c r="H44" s="1249"/>
      <c r="I44" s="106">
        <v>427</v>
      </c>
      <c r="J44" s="107">
        <v>384</v>
      </c>
      <c r="K44" s="107">
        <v>332</v>
      </c>
      <c r="L44" s="107">
        <v>288</v>
      </c>
      <c r="M44" s="108">
        <v>250</v>
      </c>
    </row>
    <row r="45" spans="2:13" ht="27.75" customHeight="1" x14ac:dyDescent="0.15">
      <c r="B45" s="1242"/>
      <c r="C45" s="1243"/>
      <c r="D45" s="105"/>
      <c r="E45" s="1248" t="s">
        <v>34</v>
      </c>
      <c r="F45" s="1248"/>
      <c r="G45" s="1248"/>
      <c r="H45" s="1249"/>
      <c r="I45" s="106">
        <v>547</v>
      </c>
      <c r="J45" s="107">
        <v>482</v>
      </c>
      <c r="K45" s="107">
        <v>437</v>
      </c>
      <c r="L45" s="107">
        <v>411</v>
      </c>
      <c r="M45" s="108">
        <v>394</v>
      </c>
    </row>
    <row r="46" spans="2:13" ht="27.75" customHeight="1" x14ac:dyDescent="0.15">
      <c r="B46" s="1242"/>
      <c r="C46" s="1243"/>
      <c r="D46" s="109"/>
      <c r="E46" s="1248" t="s">
        <v>35</v>
      </c>
      <c r="F46" s="1248"/>
      <c r="G46" s="1248"/>
      <c r="H46" s="1249"/>
      <c r="I46" s="106" t="s">
        <v>514</v>
      </c>
      <c r="J46" s="107" t="s">
        <v>514</v>
      </c>
      <c r="K46" s="107" t="s">
        <v>514</v>
      </c>
      <c r="L46" s="107" t="s">
        <v>514</v>
      </c>
      <c r="M46" s="108" t="s">
        <v>514</v>
      </c>
    </row>
    <row r="47" spans="2:13" ht="27.75" customHeight="1" x14ac:dyDescent="0.15">
      <c r="B47" s="1242"/>
      <c r="C47" s="1243"/>
      <c r="D47" s="110"/>
      <c r="E47" s="1250" t="s">
        <v>36</v>
      </c>
      <c r="F47" s="1251"/>
      <c r="G47" s="1251"/>
      <c r="H47" s="1252"/>
      <c r="I47" s="106" t="s">
        <v>514</v>
      </c>
      <c r="J47" s="107" t="s">
        <v>514</v>
      </c>
      <c r="K47" s="107" t="s">
        <v>514</v>
      </c>
      <c r="L47" s="107" t="s">
        <v>514</v>
      </c>
      <c r="M47" s="108" t="s">
        <v>514</v>
      </c>
    </row>
    <row r="48" spans="2:13" ht="27.75" customHeight="1" x14ac:dyDescent="0.15">
      <c r="B48" s="1242"/>
      <c r="C48" s="1243"/>
      <c r="D48" s="105"/>
      <c r="E48" s="1248" t="s">
        <v>37</v>
      </c>
      <c r="F48" s="1248"/>
      <c r="G48" s="1248"/>
      <c r="H48" s="1249"/>
      <c r="I48" s="106" t="s">
        <v>514</v>
      </c>
      <c r="J48" s="107" t="s">
        <v>514</v>
      </c>
      <c r="K48" s="107" t="s">
        <v>514</v>
      </c>
      <c r="L48" s="107" t="s">
        <v>514</v>
      </c>
      <c r="M48" s="108" t="s">
        <v>514</v>
      </c>
    </row>
    <row r="49" spans="2:13" ht="27.75" customHeight="1" x14ac:dyDescent="0.15">
      <c r="B49" s="1244"/>
      <c r="C49" s="1245"/>
      <c r="D49" s="105"/>
      <c r="E49" s="1248" t="s">
        <v>38</v>
      </c>
      <c r="F49" s="1248"/>
      <c r="G49" s="1248"/>
      <c r="H49" s="1249"/>
      <c r="I49" s="106">
        <v>31</v>
      </c>
      <c r="J49" s="107" t="s">
        <v>514</v>
      </c>
      <c r="K49" s="107" t="s">
        <v>514</v>
      </c>
      <c r="L49" s="107" t="s">
        <v>514</v>
      </c>
      <c r="M49" s="108" t="s">
        <v>514</v>
      </c>
    </row>
    <row r="50" spans="2:13" ht="27.75" customHeight="1" x14ac:dyDescent="0.15">
      <c r="B50" s="1253" t="s">
        <v>39</v>
      </c>
      <c r="C50" s="1254"/>
      <c r="D50" s="111"/>
      <c r="E50" s="1248" t="s">
        <v>40</v>
      </c>
      <c r="F50" s="1248"/>
      <c r="G50" s="1248"/>
      <c r="H50" s="1249"/>
      <c r="I50" s="106">
        <v>1095</v>
      </c>
      <c r="J50" s="107">
        <v>1288</v>
      </c>
      <c r="K50" s="107">
        <v>1448</v>
      </c>
      <c r="L50" s="107">
        <v>1552</v>
      </c>
      <c r="M50" s="108">
        <v>1570</v>
      </c>
    </row>
    <row r="51" spans="2:13" ht="27.75" customHeight="1" x14ac:dyDescent="0.15">
      <c r="B51" s="1242"/>
      <c r="C51" s="1243"/>
      <c r="D51" s="105"/>
      <c r="E51" s="1248" t="s">
        <v>41</v>
      </c>
      <c r="F51" s="1248"/>
      <c r="G51" s="1248"/>
      <c r="H51" s="1249"/>
      <c r="I51" s="106">
        <v>115</v>
      </c>
      <c r="J51" s="107">
        <v>116</v>
      </c>
      <c r="K51" s="107">
        <v>118</v>
      </c>
      <c r="L51" s="107">
        <v>118</v>
      </c>
      <c r="M51" s="108">
        <v>91</v>
      </c>
    </row>
    <row r="52" spans="2:13" ht="27.75" customHeight="1" x14ac:dyDescent="0.15">
      <c r="B52" s="1244"/>
      <c r="C52" s="1245"/>
      <c r="D52" s="105"/>
      <c r="E52" s="1248" t="s">
        <v>42</v>
      </c>
      <c r="F52" s="1248"/>
      <c r="G52" s="1248"/>
      <c r="H52" s="1249"/>
      <c r="I52" s="106">
        <v>2474</v>
      </c>
      <c r="J52" s="107">
        <v>2792</v>
      </c>
      <c r="K52" s="107">
        <v>2693</v>
      </c>
      <c r="L52" s="107">
        <v>2514</v>
      </c>
      <c r="M52" s="108">
        <v>2573</v>
      </c>
    </row>
    <row r="53" spans="2:13" ht="27.75" customHeight="1" thickBot="1" x14ac:dyDescent="0.2">
      <c r="B53" s="1255" t="s">
        <v>43</v>
      </c>
      <c r="C53" s="1256"/>
      <c r="D53" s="112"/>
      <c r="E53" s="1257" t="s">
        <v>44</v>
      </c>
      <c r="F53" s="1257"/>
      <c r="G53" s="1257"/>
      <c r="H53" s="1258"/>
      <c r="I53" s="113">
        <v>581</v>
      </c>
      <c r="J53" s="114">
        <v>374</v>
      </c>
      <c r="K53" s="114">
        <v>24</v>
      </c>
      <c r="L53" s="114">
        <v>-100</v>
      </c>
      <c r="M53" s="115">
        <v>-188</v>
      </c>
    </row>
    <row r="54" spans="2:13" ht="27.75" customHeight="1" x14ac:dyDescent="0.15">
      <c r="B54" s="116" t="s">
        <v>45</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uQF7lONsMNoMrIFd9h9qER8tkY7cbL2G2LKEkUxY0cuBmkkTlyky2gb8kN/MsgsLqjTrz5kknDNCCTEJ8l7a+g==" saltValue="ygOcg00Dz42NTuf/7d1XI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rowBreaks count="1" manualBreakCount="1">
    <brk id="58" max="15" man="1"/>
  </rowBreak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6"/>
  <sheetViews>
    <sheetView showGridLines="0" zoomScale="55" zoomScaleNormal="55"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46</v>
      </c>
    </row>
    <row r="54" spans="2:8" ht="29.25" customHeight="1" thickBot="1" x14ac:dyDescent="0.25">
      <c r="B54" s="121" t="s">
        <v>1</v>
      </c>
      <c r="C54" s="122"/>
      <c r="D54" s="122"/>
      <c r="E54" s="123" t="s">
        <v>2</v>
      </c>
      <c r="F54" s="124" t="s">
        <v>558</v>
      </c>
      <c r="G54" s="124" t="s">
        <v>559</v>
      </c>
      <c r="H54" s="125" t="s">
        <v>560</v>
      </c>
    </row>
    <row r="55" spans="2:8" ht="52.5" customHeight="1" x14ac:dyDescent="0.15">
      <c r="B55" s="126"/>
      <c r="C55" s="1267" t="s">
        <v>47</v>
      </c>
      <c r="D55" s="1267"/>
      <c r="E55" s="1268"/>
      <c r="F55" s="127">
        <v>442</v>
      </c>
      <c r="G55" s="127">
        <v>373</v>
      </c>
      <c r="H55" s="128">
        <v>400</v>
      </c>
    </row>
    <row r="56" spans="2:8" ht="52.5" customHeight="1" x14ac:dyDescent="0.15">
      <c r="B56" s="129"/>
      <c r="C56" s="1269" t="s">
        <v>48</v>
      </c>
      <c r="D56" s="1269"/>
      <c r="E56" s="1270"/>
      <c r="F56" s="130">
        <v>0</v>
      </c>
      <c r="G56" s="130">
        <v>0</v>
      </c>
      <c r="H56" s="131">
        <v>0</v>
      </c>
    </row>
    <row r="57" spans="2:8" ht="53.25" customHeight="1" x14ac:dyDescent="0.15">
      <c r="B57" s="129"/>
      <c r="C57" s="1271" t="s">
        <v>49</v>
      </c>
      <c r="D57" s="1271"/>
      <c r="E57" s="1272"/>
      <c r="F57" s="132">
        <v>1029</v>
      </c>
      <c r="G57" s="132">
        <v>1202</v>
      </c>
      <c r="H57" s="133">
        <v>1199</v>
      </c>
    </row>
    <row r="58" spans="2:8" ht="45.75" customHeight="1" x14ac:dyDescent="0.15">
      <c r="B58" s="134"/>
      <c r="C58" s="1259" t="s">
        <v>576</v>
      </c>
      <c r="D58" s="1260"/>
      <c r="E58" s="1261"/>
      <c r="F58" s="135">
        <v>543</v>
      </c>
      <c r="G58" s="135">
        <v>488</v>
      </c>
      <c r="H58" s="136">
        <v>429</v>
      </c>
    </row>
    <row r="59" spans="2:8" ht="45.75" customHeight="1" x14ac:dyDescent="0.15">
      <c r="B59" s="134"/>
      <c r="C59" s="1259" t="s">
        <v>577</v>
      </c>
      <c r="D59" s="1260"/>
      <c r="E59" s="1261"/>
      <c r="F59" s="135">
        <v>1</v>
      </c>
      <c r="G59" s="135">
        <v>228</v>
      </c>
      <c r="H59" s="136">
        <v>297</v>
      </c>
    </row>
    <row r="60" spans="2:8" ht="45.75" customHeight="1" x14ac:dyDescent="0.15">
      <c r="B60" s="134"/>
      <c r="C60" s="1259" t="s">
        <v>578</v>
      </c>
      <c r="D60" s="1260"/>
      <c r="E60" s="1261"/>
      <c r="F60" s="135">
        <v>247</v>
      </c>
      <c r="G60" s="135">
        <v>220</v>
      </c>
      <c r="H60" s="136">
        <v>181</v>
      </c>
    </row>
    <row r="61" spans="2:8" ht="45.75" customHeight="1" x14ac:dyDescent="0.15">
      <c r="B61" s="134"/>
      <c r="C61" s="1259" t="s">
        <v>579</v>
      </c>
      <c r="D61" s="1260"/>
      <c r="E61" s="1261"/>
      <c r="F61" s="135">
        <v>131</v>
      </c>
      <c r="G61" s="135">
        <v>154</v>
      </c>
      <c r="H61" s="136">
        <v>178</v>
      </c>
    </row>
    <row r="62" spans="2:8" ht="45.75" customHeight="1" thickBot="1" x14ac:dyDescent="0.2">
      <c r="B62" s="137"/>
      <c r="C62" s="1262" t="s">
        <v>580</v>
      </c>
      <c r="D62" s="1263"/>
      <c r="E62" s="1264"/>
      <c r="F62" s="138">
        <v>88</v>
      </c>
      <c r="G62" s="138">
        <v>88</v>
      </c>
      <c r="H62" s="139">
        <v>88</v>
      </c>
    </row>
    <row r="63" spans="2:8" ht="52.5" customHeight="1" thickBot="1" x14ac:dyDescent="0.2">
      <c r="B63" s="140"/>
      <c r="C63" s="1265" t="s">
        <v>50</v>
      </c>
      <c r="D63" s="1265"/>
      <c r="E63" s="1266"/>
      <c r="F63" s="141">
        <v>1471</v>
      </c>
      <c r="G63" s="141">
        <v>1575</v>
      </c>
      <c r="H63" s="142">
        <v>1599</v>
      </c>
    </row>
    <row r="64" spans="2:8" ht="15" customHeight="1" x14ac:dyDescent="0.15"/>
    <row r="65" ht="0" hidden="1" customHeight="1" x14ac:dyDescent="0.15"/>
    <row r="66" ht="0" hidden="1" customHeight="1" x14ac:dyDescent="0.15"/>
  </sheetData>
  <sheetProtection algorithmName="SHA-512" hashValue="0PzGNxxgpL/hYRLxcHUdIhPFi4I6Bw/JGb1E8L9Z/iF2ykk+y8BFqYhTvwWP8j3hfJUo01GVGM50DkxxL+Bdyw==" saltValue="1oKsRG2iMxDXiOJPJifKt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headerFooter alignWithMargins="0">
    <oddFooter>&amp;C&amp;P/&amp;N</oddFooter>
  </headerFooter>
  <rowBreaks count="1" manualBreakCount="1">
    <brk id="65" max="15" man="1"/>
  </rowBreak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832F4-F239-4252-AF05-37A3B90043F6}">
  <sheetPr>
    <pageSetUpPr fitToPage="1"/>
  </sheetPr>
  <dimension ref="A1:WZM191"/>
  <sheetViews>
    <sheetView showGridLines="0" topLeftCell="AE66" zoomScale="80" zoomScaleNormal="80" zoomScaleSheetLayoutView="55" workbookViewId="0">
      <selection activeCell="AN65" sqref="AN65:DC69"/>
    </sheetView>
  </sheetViews>
  <sheetFormatPr defaultColWidth="0" defaultRowHeight="13.5" customHeight="1" zeroHeight="1" x14ac:dyDescent="0.15"/>
  <cols>
    <col min="1" max="1" width="6.375" style="1275" customWidth="1"/>
    <col min="2" max="107" width="2.5" style="1275" customWidth="1"/>
    <col min="108" max="108" width="6.125" style="1283" customWidth="1"/>
    <col min="109" max="109" width="5.875" style="1282" customWidth="1"/>
    <col min="110" max="110" width="19.125" style="1275" hidden="1"/>
    <col min="111" max="115" width="12.625" style="1275" hidden="1"/>
    <col min="116" max="349" width="8.625" style="1275" hidden="1"/>
    <col min="350" max="355" width="14.875" style="1275" hidden="1"/>
    <col min="356" max="357" width="15.875" style="1275" hidden="1"/>
    <col min="358" max="363" width="16.125" style="1275" hidden="1"/>
    <col min="364" max="364" width="6.125" style="1275" hidden="1"/>
    <col min="365" max="365" width="3" style="1275" hidden="1"/>
    <col min="366" max="605" width="8.625" style="1275" hidden="1"/>
    <col min="606" max="611" width="14.875" style="1275" hidden="1"/>
    <col min="612" max="613" width="15.875" style="1275" hidden="1"/>
    <col min="614" max="619" width="16.125" style="1275" hidden="1"/>
    <col min="620" max="620" width="6.125" style="1275" hidden="1"/>
    <col min="621" max="621" width="3" style="1275" hidden="1"/>
    <col min="622" max="861" width="8.625" style="1275" hidden="1"/>
    <col min="862" max="867" width="14.875" style="1275" hidden="1"/>
    <col min="868" max="869" width="15.875" style="1275" hidden="1"/>
    <col min="870" max="875" width="16.125" style="1275" hidden="1"/>
    <col min="876" max="876" width="6.125" style="1275" hidden="1"/>
    <col min="877" max="877" width="3" style="1275" hidden="1"/>
    <col min="878" max="1117" width="8.625" style="1275" hidden="1"/>
    <col min="1118" max="1123" width="14.875" style="1275" hidden="1"/>
    <col min="1124" max="1125" width="15.875" style="1275" hidden="1"/>
    <col min="1126" max="1131" width="16.125" style="1275" hidden="1"/>
    <col min="1132" max="1132" width="6.125" style="1275" hidden="1"/>
    <col min="1133" max="1133" width="3" style="1275" hidden="1"/>
    <col min="1134" max="1373" width="8.625" style="1275" hidden="1"/>
    <col min="1374" max="1379" width="14.875" style="1275" hidden="1"/>
    <col min="1380" max="1381" width="15.875" style="1275" hidden="1"/>
    <col min="1382" max="1387" width="16.125" style="1275" hidden="1"/>
    <col min="1388" max="1388" width="6.125" style="1275" hidden="1"/>
    <col min="1389" max="1389" width="3" style="1275" hidden="1"/>
    <col min="1390" max="1629" width="8.625" style="1275" hidden="1"/>
    <col min="1630" max="1635" width="14.875" style="1275" hidden="1"/>
    <col min="1636" max="1637" width="15.875" style="1275" hidden="1"/>
    <col min="1638" max="1643" width="16.125" style="1275" hidden="1"/>
    <col min="1644" max="1644" width="6.125" style="1275" hidden="1"/>
    <col min="1645" max="1645" width="3" style="1275" hidden="1"/>
    <col min="1646" max="1885" width="8.625" style="1275" hidden="1"/>
    <col min="1886" max="1891" width="14.875" style="1275" hidden="1"/>
    <col min="1892" max="1893" width="15.875" style="1275" hidden="1"/>
    <col min="1894" max="1899" width="16.125" style="1275" hidden="1"/>
    <col min="1900" max="1900" width="6.125" style="1275" hidden="1"/>
    <col min="1901" max="1901" width="3" style="1275" hidden="1"/>
    <col min="1902" max="2141" width="8.625" style="1275" hidden="1"/>
    <col min="2142" max="2147" width="14.875" style="1275" hidden="1"/>
    <col min="2148" max="2149" width="15.875" style="1275" hidden="1"/>
    <col min="2150" max="2155" width="16.125" style="1275" hidden="1"/>
    <col min="2156" max="2156" width="6.125" style="1275" hidden="1"/>
    <col min="2157" max="2157" width="3" style="1275" hidden="1"/>
    <col min="2158" max="2397" width="8.625" style="1275" hidden="1"/>
    <col min="2398" max="2403" width="14.875" style="1275" hidden="1"/>
    <col min="2404" max="2405" width="15.875" style="1275" hidden="1"/>
    <col min="2406" max="2411" width="16.125" style="1275" hidden="1"/>
    <col min="2412" max="2412" width="6.125" style="1275" hidden="1"/>
    <col min="2413" max="2413" width="3" style="1275" hidden="1"/>
    <col min="2414" max="2653" width="8.625" style="1275" hidden="1"/>
    <col min="2654" max="2659" width="14.875" style="1275" hidden="1"/>
    <col min="2660" max="2661" width="15.875" style="1275" hidden="1"/>
    <col min="2662" max="2667" width="16.125" style="1275" hidden="1"/>
    <col min="2668" max="2668" width="6.125" style="1275" hidden="1"/>
    <col min="2669" max="2669" width="3" style="1275" hidden="1"/>
    <col min="2670" max="2909" width="8.625" style="1275" hidden="1"/>
    <col min="2910" max="2915" width="14.875" style="1275" hidden="1"/>
    <col min="2916" max="2917" width="15.875" style="1275" hidden="1"/>
    <col min="2918" max="2923" width="16.125" style="1275" hidden="1"/>
    <col min="2924" max="2924" width="6.125" style="1275" hidden="1"/>
    <col min="2925" max="2925" width="3" style="1275" hidden="1"/>
    <col min="2926" max="3165" width="8.625" style="1275" hidden="1"/>
    <col min="3166" max="3171" width="14.875" style="1275" hidden="1"/>
    <col min="3172" max="3173" width="15.875" style="1275" hidden="1"/>
    <col min="3174" max="3179" width="16.125" style="1275" hidden="1"/>
    <col min="3180" max="3180" width="6.125" style="1275" hidden="1"/>
    <col min="3181" max="3181" width="3" style="1275" hidden="1"/>
    <col min="3182" max="3421" width="8.625" style="1275" hidden="1"/>
    <col min="3422" max="3427" width="14.875" style="1275" hidden="1"/>
    <col min="3428" max="3429" width="15.875" style="1275" hidden="1"/>
    <col min="3430" max="3435" width="16.125" style="1275" hidden="1"/>
    <col min="3436" max="3436" width="6.125" style="1275" hidden="1"/>
    <col min="3437" max="3437" width="3" style="1275" hidden="1"/>
    <col min="3438" max="3677" width="8.625" style="1275" hidden="1"/>
    <col min="3678" max="3683" width="14.875" style="1275" hidden="1"/>
    <col min="3684" max="3685" width="15.875" style="1275" hidden="1"/>
    <col min="3686" max="3691" width="16.125" style="1275" hidden="1"/>
    <col min="3692" max="3692" width="6.125" style="1275" hidden="1"/>
    <col min="3693" max="3693" width="3" style="1275" hidden="1"/>
    <col min="3694" max="3933" width="8.625" style="1275" hidden="1"/>
    <col min="3934" max="3939" width="14.875" style="1275" hidden="1"/>
    <col min="3940" max="3941" width="15.875" style="1275" hidden="1"/>
    <col min="3942" max="3947" width="16.125" style="1275" hidden="1"/>
    <col min="3948" max="3948" width="6.125" style="1275" hidden="1"/>
    <col min="3949" max="3949" width="3" style="1275" hidden="1"/>
    <col min="3950" max="4189" width="8.625" style="1275" hidden="1"/>
    <col min="4190" max="4195" width="14.875" style="1275" hidden="1"/>
    <col min="4196" max="4197" width="15.875" style="1275" hidden="1"/>
    <col min="4198" max="4203" width="16.125" style="1275" hidden="1"/>
    <col min="4204" max="4204" width="6.125" style="1275" hidden="1"/>
    <col min="4205" max="4205" width="3" style="1275" hidden="1"/>
    <col min="4206" max="4445" width="8.625" style="1275" hidden="1"/>
    <col min="4446" max="4451" width="14.875" style="1275" hidden="1"/>
    <col min="4452" max="4453" width="15.875" style="1275" hidden="1"/>
    <col min="4454" max="4459" width="16.125" style="1275" hidden="1"/>
    <col min="4460" max="4460" width="6.125" style="1275" hidden="1"/>
    <col min="4461" max="4461" width="3" style="1275" hidden="1"/>
    <col min="4462" max="4701" width="8.625" style="1275" hidden="1"/>
    <col min="4702" max="4707" width="14.875" style="1275" hidden="1"/>
    <col min="4708" max="4709" width="15.875" style="1275" hidden="1"/>
    <col min="4710" max="4715" width="16.125" style="1275" hidden="1"/>
    <col min="4716" max="4716" width="6.125" style="1275" hidden="1"/>
    <col min="4717" max="4717" width="3" style="1275" hidden="1"/>
    <col min="4718" max="4957" width="8.625" style="1275" hidden="1"/>
    <col min="4958" max="4963" width="14.875" style="1275" hidden="1"/>
    <col min="4964" max="4965" width="15.875" style="1275" hidden="1"/>
    <col min="4966" max="4971" width="16.125" style="1275" hidden="1"/>
    <col min="4972" max="4972" width="6.125" style="1275" hidden="1"/>
    <col min="4973" max="4973" width="3" style="1275" hidden="1"/>
    <col min="4974" max="5213" width="8.625" style="1275" hidden="1"/>
    <col min="5214" max="5219" width="14.875" style="1275" hidden="1"/>
    <col min="5220" max="5221" width="15.875" style="1275" hidden="1"/>
    <col min="5222" max="5227" width="16.125" style="1275" hidden="1"/>
    <col min="5228" max="5228" width="6.125" style="1275" hidden="1"/>
    <col min="5229" max="5229" width="3" style="1275" hidden="1"/>
    <col min="5230" max="5469" width="8.625" style="1275" hidden="1"/>
    <col min="5470" max="5475" width="14.875" style="1275" hidden="1"/>
    <col min="5476" max="5477" width="15.875" style="1275" hidden="1"/>
    <col min="5478" max="5483" width="16.125" style="1275" hidden="1"/>
    <col min="5484" max="5484" width="6.125" style="1275" hidden="1"/>
    <col min="5485" max="5485" width="3" style="1275" hidden="1"/>
    <col min="5486" max="5725" width="8.625" style="1275" hidden="1"/>
    <col min="5726" max="5731" width="14.875" style="1275" hidden="1"/>
    <col min="5732" max="5733" width="15.875" style="1275" hidden="1"/>
    <col min="5734" max="5739" width="16.125" style="1275" hidden="1"/>
    <col min="5740" max="5740" width="6.125" style="1275" hidden="1"/>
    <col min="5741" max="5741" width="3" style="1275" hidden="1"/>
    <col min="5742" max="5981" width="8.625" style="1275" hidden="1"/>
    <col min="5982" max="5987" width="14.875" style="1275" hidden="1"/>
    <col min="5988" max="5989" width="15.875" style="1275" hidden="1"/>
    <col min="5990" max="5995" width="16.125" style="1275" hidden="1"/>
    <col min="5996" max="5996" width="6.125" style="1275" hidden="1"/>
    <col min="5997" max="5997" width="3" style="1275" hidden="1"/>
    <col min="5998" max="6237" width="8.625" style="1275" hidden="1"/>
    <col min="6238" max="6243" width="14.875" style="1275" hidden="1"/>
    <col min="6244" max="6245" width="15.875" style="1275" hidden="1"/>
    <col min="6246" max="6251" width="16.125" style="1275" hidden="1"/>
    <col min="6252" max="6252" width="6.125" style="1275" hidden="1"/>
    <col min="6253" max="6253" width="3" style="1275" hidden="1"/>
    <col min="6254" max="6493" width="8.625" style="1275" hidden="1"/>
    <col min="6494" max="6499" width="14.875" style="1275" hidden="1"/>
    <col min="6500" max="6501" width="15.875" style="1275" hidden="1"/>
    <col min="6502" max="6507" width="16.125" style="1275" hidden="1"/>
    <col min="6508" max="6508" width="6.125" style="1275" hidden="1"/>
    <col min="6509" max="6509" width="3" style="1275" hidden="1"/>
    <col min="6510" max="6749" width="8.625" style="1275" hidden="1"/>
    <col min="6750" max="6755" width="14.875" style="1275" hidden="1"/>
    <col min="6756" max="6757" width="15.875" style="1275" hidden="1"/>
    <col min="6758" max="6763" width="16.125" style="1275" hidden="1"/>
    <col min="6764" max="6764" width="6.125" style="1275" hidden="1"/>
    <col min="6765" max="6765" width="3" style="1275" hidden="1"/>
    <col min="6766" max="7005" width="8.625" style="1275" hidden="1"/>
    <col min="7006" max="7011" width="14.875" style="1275" hidden="1"/>
    <col min="7012" max="7013" width="15.875" style="1275" hidden="1"/>
    <col min="7014" max="7019" width="16.125" style="1275" hidden="1"/>
    <col min="7020" max="7020" width="6.125" style="1275" hidden="1"/>
    <col min="7021" max="7021" width="3" style="1275" hidden="1"/>
    <col min="7022" max="7261" width="8.625" style="1275" hidden="1"/>
    <col min="7262" max="7267" width="14.875" style="1275" hidden="1"/>
    <col min="7268" max="7269" width="15.875" style="1275" hidden="1"/>
    <col min="7270" max="7275" width="16.125" style="1275" hidden="1"/>
    <col min="7276" max="7276" width="6.125" style="1275" hidden="1"/>
    <col min="7277" max="7277" width="3" style="1275" hidden="1"/>
    <col min="7278" max="7517" width="8.625" style="1275" hidden="1"/>
    <col min="7518" max="7523" width="14.875" style="1275" hidden="1"/>
    <col min="7524" max="7525" width="15.875" style="1275" hidden="1"/>
    <col min="7526" max="7531" width="16.125" style="1275" hidden="1"/>
    <col min="7532" max="7532" width="6.125" style="1275" hidden="1"/>
    <col min="7533" max="7533" width="3" style="1275" hidden="1"/>
    <col min="7534" max="7773" width="8.625" style="1275" hidden="1"/>
    <col min="7774" max="7779" width="14.875" style="1275" hidden="1"/>
    <col min="7780" max="7781" width="15.875" style="1275" hidden="1"/>
    <col min="7782" max="7787" width="16.125" style="1275" hidden="1"/>
    <col min="7788" max="7788" width="6.125" style="1275" hidden="1"/>
    <col min="7789" max="7789" width="3" style="1275" hidden="1"/>
    <col min="7790" max="8029" width="8.625" style="1275" hidden="1"/>
    <col min="8030" max="8035" width="14.875" style="1275" hidden="1"/>
    <col min="8036" max="8037" width="15.875" style="1275" hidden="1"/>
    <col min="8038" max="8043" width="16.125" style="1275" hidden="1"/>
    <col min="8044" max="8044" width="6.125" style="1275" hidden="1"/>
    <col min="8045" max="8045" width="3" style="1275" hidden="1"/>
    <col min="8046" max="8285" width="8.625" style="1275" hidden="1"/>
    <col min="8286" max="8291" width="14.875" style="1275" hidden="1"/>
    <col min="8292" max="8293" width="15.875" style="1275" hidden="1"/>
    <col min="8294" max="8299" width="16.125" style="1275" hidden="1"/>
    <col min="8300" max="8300" width="6.125" style="1275" hidden="1"/>
    <col min="8301" max="8301" width="3" style="1275" hidden="1"/>
    <col min="8302" max="8541" width="8.625" style="1275" hidden="1"/>
    <col min="8542" max="8547" width="14.875" style="1275" hidden="1"/>
    <col min="8548" max="8549" width="15.875" style="1275" hidden="1"/>
    <col min="8550" max="8555" width="16.125" style="1275" hidden="1"/>
    <col min="8556" max="8556" width="6.125" style="1275" hidden="1"/>
    <col min="8557" max="8557" width="3" style="1275" hidden="1"/>
    <col min="8558" max="8797" width="8.625" style="1275" hidden="1"/>
    <col min="8798" max="8803" width="14.875" style="1275" hidden="1"/>
    <col min="8804" max="8805" width="15.875" style="1275" hidden="1"/>
    <col min="8806" max="8811" width="16.125" style="1275" hidden="1"/>
    <col min="8812" max="8812" width="6.125" style="1275" hidden="1"/>
    <col min="8813" max="8813" width="3" style="1275" hidden="1"/>
    <col min="8814" max="9053" width="8.625" style="1275" hidden="1"/>
    <col min="9054" max="9059" width="14.875" style="1275" hidden="1"/>
    <col min="9060" max="9061" width="15.875" style="1275" hidden="1"/>
    <col min="9062" max="9067" width="16.125" style="1275" hidden="1"/>
    <col min="9068" max="9068" width="6.125" style="1275" hidden="1"/>
    <col min="9069" max="9069" width="3" style="1275" hidden="1"/>
    <col min="9070" max="9309" width="8.625" style="1275" hidden="1"/>
    <col min="9310" max="9315" width="14.875" style="1275" hidden="1"/>
    <col min="9316" max="9317" width="15.875" style="1275" hidden="1"/>
    <col min="9318" max="9323" width="16.125" style="1275" hidden="1"/>
    <col min="9324" max="9324" width="6.125" style="1275" hidden="1"/>
    <col min="9325" max="9325" width="3" style="1275" hidden="1"/>
    <col min="9326" max="9565" width="8.625" style="1275" hidden="1"/>
    <col min="9566" max="9571" width="14.875" style="1275" hidden="1"/>
    <col min="9572" max="9573" width="15.875" style="1275" hidden="1"/>
    <col min="9574" max="9579" width="16.125" style="1275" hidden="1"/>
    <col min="9580" max="9580" width="6.125" style="1275" hidden="1"/>
    <col min="9581" max="9581" width="3" style="1275" hidden="1"/>
    <col min="9582" max="9821" width="8.625" style="1275" hidden="1"/>
    <col min="9822" max="9827" width="14.875" style="1275" hidden="1"/>
    <col min="9828" max="9829" width="15.875" style="1275" hidden="1"/>
    <col min="9830" max="9835" width="16.125" style="1275" hidden="1"/>
    <col min="9836" max="9836" width="6.125" style="1275" hidden="1"/>
    <col min="9837" max="9837" width="3" style="1275" hidden="1"/>
    <col min="9838" max="10077" width="8.625" style="1275" hidden="1"/>
    <col min="10078" max="10083" width="14.875" style="1275" hidden="1"/>
    <col min="10084" max="10085" width="15.875" style="1275" hidden="1"/>
    <col min="10086" max="10091" width="16.125" style="1275" hidden="1"/>
    <col min="10092" max="10092" width="6.125" style="1275" hidden="1"/>
    <col min="10093" max="10093" width="3" style="1275" hidden="1"/>
    <col min="10094" max="10333" width="8.625" style="1275" hidden="1"/>
    <col min="10334" max="10339" width="14.875" style="1275" hidden="1"/>
    <col min="10340" max="10341" width="15.875" style="1275" hidden="1"/>
    <col min="10342" max="10347" width="16.125" style="1275" hidden="1"/>
    <col min="10348" max="10348" width="6.125" style="1275" hidden="1"/>
    <col min="10349" max="10349" width="3" style="1275" hidden="1"/>
    <col min="10350" max="10589" width="8.625" style="1275" hidden="1"/>
    <col min="10590" max="10595" width="14.875" style="1275" hidden="1"/>
    <col min="10596" max="10597" width="15.875" style="1275" hidden="1"/>
    <col min="10598" max="10603" width="16.125" style="1275" hidden="1"/>
    <col min="10604" max="10604" width="6.125" style="1275" hidden="1"/>
    <col min="10605" max="10605" width="3" style="1275" hidden="1"/>
    <col min="10606" max="10845" width="8.625" style="1275" hidden="1"/>
    <col min="10846" max="10851" width="14.875" style="1275" hidden="1"/>
    <col min="10852" max="10853" width="15.875" style="1275" hidden="1"/>
    <col min="10854" max="10859" width="16.125" style="1275" hidden="1"/>
    <col min="10860" max="10860" width="6.125" style="1275" hidden="1"/>
    <col min="10861" max="10861" width="3" style="1275" hidden="1"/>
    <col min="10862" max="11101" width="8.625" style="1275" hidden="1"/>
    <col min="11102" max="11107" width="14.875" style="1275" hidden="1"/>
    <col min="11108" max="11109" width="15.875" style="1275" hidden="1"/>
    <col min="11110" max="11115" width="16.125" style="1275" hidden="1"/>
    <col min="11116" max="11116" width="6.125" style="1275" hidden="1"/>
    <col min="11117" max="11117" width="3" style="1275" hidden="1"/>
    <col min="11118" max="11357" width="8.625" style="1275" hidden="1"/>
    <col min="11358" max="11363" width="14.875" style="1275" hidden="1"/>
    <col min="11364" max="11365" width="15.875" style="1275" hidden="1"/>
    <col min="11366" max="11371" width="16.125" style="1275" hidden="1"/>
    <col min="11372" max="11372" width="6.125" style="1275" hidden="1"/>
    <col min="11373" max="11373" width="3" style="1275" hidden="1"/>
    <col min="11374" max="11613" width="8.625" style="1275" hidden="1"/>
    <col min="11614" max="11619" width="14.875" style="1275" hidden="1"/>
    <col min="11620" max="11621" width="15.875" style="1275" hidden="1"/>
    <col min="11622" max="11627" width="16.125" style="1275" hidden="1"/>
    <col min="11628" max="11628" width="6.125" style="1275" hidden="1"/>
    <col min="11629" max="11629" width="3" style="1275" hidden="1"/>
    <col min="11630" max="11869" width="8.625" style="1275" hidden="1"/>
    <col min="11870" max="11875" width="14.875" style="1275" hidden="1"/>
    <col min="11876" max="11877" width="15.875" style="1275" hidden="1"/>
    <col min="11878" max="11883" width="16.125" style="1275" hidden="1"/>
    <col min="11884" max="11884" width="6.125" style="1275" hidden="1"/>
    <col min="11885" max="11885" width="3" style="1275" hidden="1"/>
    <col min="11886" max="12125" width="8.625" style="1275" hidden="1"/>
    <col min="12126" max="12131" width="14.875" style="1275" hidden="1"/>
    <col min="12132" max="12133" width="15.875" style="1275" hidden="1"/>
    <col min="12134" max="12139" width="16.125" style="1275" hidden="1"/>
    <col min="12140" max="12140" width="6.125" style="1275" hidden="1"/>
    <col min="12141" max="12141" width="3" style="1275" hidden="1"/>
    <col min="12142" max="12381" width="8.625" style="1275" hidden="1"/>
    <col min="12382" max="12387" width="14.875" style="1275" hidden="1"/>
    <col min="12388" max="12389" width="15.875" style="1275" hidden="1"/>
    <col min="12390" max="12395" width="16.125" style="1275" hidden="1"/>
    <col min="12396" max="12396" width="6.125" style="1275" hidden="1"/>
    <col min="12397" max="12397" width="3" style="1275" hidden="1"/>
    <col min="12398" max="12637" width="8.625" style="1275" hidden="1"/>
    <col min="12638" max="12643" width="14.875" style="1275" hidden="1"/>
    <col min="12644" max="12645" width="15.875" style="1275" hidden="1"/>
    <col min="12646" max="12651" width="16.125" style="1275" hidden="1"/>
    <col min="12652" max="12652" width="6.125" style="1275" hidden="1"/>
    <col min="12653" max="12653" width="3" style="1275" hidden="1"/>
    <col min="12654" max="12893" width="8.625" style="1275" hidden="1"/>
    <col min="12894" max="12899" width="14.875" style="1275" hidden="1"/>
    <col min="12900" max="12901" width="15.875" style="1275" hidden="1"/>
    <col min="12902" max="12907" width="16.125" style="1275" hidden="1"/>
    <col min="12908" max="12908" width="6.125" style="1275" hidden="1"/>
    <col min="12909" max="12909" width="3" style="1275" hidden="1"/>
    <col min="12910" max="13149" width="8.625" style="1275" hidden="1"/>
    <col min="13150" max="13155" width="14.875" style="1275" hidden="1"/>
    <col min="13156" max="13157" width="15.875" style="1275" hidden="1"/>
    <col min="13158" max="13163" width="16.125" style="1275" hidden="1"/>
    <col min="13164" max="13164" width="6.125" style="1275" hidden="1"/>
    <col min="13165" max="13165" width="3" style="1275" hidden="1"/>
    <col min="13166" max="13405" width="8.625" style="1275" hidden="1"/>
    <col min="13406" max="13411" width="14.875" style="1275" hidden="1"/>
    <col min="13412" max="13413" width="15.875" style="1275" hidden="1"/>
    <col min="13414" max="13419" width="16.125" style="1275" hidden="1"/>
    <col min="13420" max="13420" width="6.125" style="1275" hidden="1"/>
    <col min="13421" max="13421" width="3" style="1275" hidden="1"/>
    <col min="13422" max="13661" width="8.625" style="1275" hidden="1"/>
    <col min="13662" max="13667" width="14.875" style="1275" hidden="1"/>
    <col min="13668" max="13669" width="15.875" style="1275" hidden="1"/>
    <col min="13670" max="13675" width="16.125" style="1275" hidden="1"/>
    <col min="13676" max="13676" width="6.125" style="1275" hidden="1"/>
    <col min="13677" max="13677" width="3" style="1275" hidden="1"/>
    <col min="13678" max="13917" width="8.625" style="1275" hidden="1"/>
    <col min="13918" max="13923" width="14.875" style="1275" hidden="1"/>
    <col min="13924" max="13925" width="15.875" style="1275" hidden="1"/>
    <col min="13926" max="13931" width="16.125" style="1275" hidden="1"/>
    <col min="13932" max="13932" width="6.125" style="1275" hidden="1"/>
    <col min="13933" max="13933" width="3" style="1275" hidden="1"/>
    <col min="13934" max="14173" width="8.625" style="1275" hidden="1"/>
    <col min="14174" max="14179" width="14.875" style="1275" hidden="1"/>
    <col min="14180" max="14181" width="15.875" style="1275" hidden="1"/>
    <col min="14182" max="14187" width="16.125" style="1275" hidden="1"/>
    <col min="14188" max="14188" width="6.125" style="1275" hidden="1"/>
    <col min="14189" max="14189" width="3" style="1275" hidden="1"/>
    <col min="14190" max="14429" width="8.625" style="1275" hidden="1"/>
    <col min="14430" max="14435" width="14.875" style="1275" hidden="1"/>
    <col min="14436" max="14437" width="15.875" style="1275" hidden="1"/>
    <col min="14438" max="14443" width="16.125" style="1275" hidden="1"/>
    <col min="14444" max="14444" width="6.125" style="1275" hidden="1"/>
    <col min="14445" max="14445" width="3" style="1275" hidden="1"/>
    <col min="14446" max="14685" width="8.625" style="1275" hidden="1"/>
    <col min="14686" max="14691" width="14.875" style="1275" hidden="1"/>
    <col min="14692" max="14693" width="15.875" style="1275" hidden="1"/>
    <col min="14694" max="14699" width="16.125" style="1275" hidden="1"/>
    <col min="14700" max="14700" width="6.125" style="1275" hidden="1"/>
    <col min="14701" max="14701" width="3" style="1275" hidden="1"/>
    <col min="14702" max="14941" width="8.625" style="1275" hidden="1"/>
    <col min="14942" max="14947" width="14.875" style="1275" hidden="1"/>
    <col min="14948" max="14949" width="15.875" style="1275" hidden="1"/>
    <col min="14950" max="14955" width="16.125" style="1275" hidden="1"/>
    <col min="14956" max="14956" width="6.125" style="1275" hidden="1"/>
    <col min="14957" max="14957" width="3" style="1275" hidden="1"/>
    <col min="14958" max="15197" width="8.625" style="1275" hidden="1"/>
    <col min="15198" max="15203" width="14.875" style="1275" hidden="1"/>
    <col min="15204" max="15205" width="15.875" style="1275" hidden="1"/>
    <col min="15206" max="15211" width="16.125" style="1275" hidden="1"/>
    <col min="15212" max="15212" width="6.125" style="1275" hidden="1"/>
    <col min="15213" max="15213" width="3" style="1275" hidden="1"/>
    <col min="15214" max="15453" width="8.625" style="1275" hidden="1"/>
    <col min="15454" max="15459" width="14.875" style="1275" hidden="1"/>
    <col min="15460" max="15461" width="15.875" style="1275" hidden="1"/>
    <col min="15462" max="15467" width="16.125" style="1275" hidden="1"/>
    <col min="15468" max="15468" width="6.125" style="1275" hidden="1"/>
    <col min="15469" max="15469" width="3" style="1275" hidden="1"/>
    <col min="15470" max="15709" width="8.625" style="1275" hidden="1"/>
    <col min="15710" max="15715" width="14.875" style="1275" hidden="1"/>
    <col min="15716" max="15717" width="15.875" style="1275" hidden="1"/>
    <col min="15718" max="15723" width="16.125" style="1275" hidden="1"/>
    <col min="15724" max="15724" width="6.125" style="1275" hidden="1"/>
    <col min="15725" max="15725" width="3" style="1275" hidden="1"/>
    <col min="15726" max="15965" width="8.625" style="1275" hidden="1"/>
    <col min="15966" max="15971" width="14.875" style="1275" hidden="1"/>
    <col min="15972" max="15973" width="15.875" style="1275" hidden="1"/>
    <col min="15974" max="15979" width="16.125" style="1275" hidden="1"/>
    <col min="15980" max="15980" width="6.125" style="1275" hidden="1"/>
    <col min="15981" max="15981" width="3" style="1275" hidden="1"/>
    <col min="15982" max="16221" width="8.625" style="1275" hidden="1"/>
    <col min="16222" max="16227" width="14.875" style="1275" hidden="1"/>
    <col min="16228" max="16229" width="15.875" style="1275" hidden="1"/>
    <col min="16230" max="16235" width="16.125" style="1275" hidden="1"/>
    <col min="16236" max="16236" width="6.125" style="1275" hidden="1"/>
    <col min="16237" max="16237" width="3" style="1275" hidden="1"/>
    <col min="16238" max="16384" width="8.625" style="1275" hidden="1"/>
  </cols>
  <sheetData>
    <row r="1" spans="1:143" ht="42.75" customHeight="1" x14ac:dyDescent="0.15">
      <c r="A1" s="1273"/>
      <c r="B1" s="1274"/>
      <c r="DD1" s="1275"/>
      <c r="DE1" s="1275"/>
    </row>
    <row r="2" spans="1:143" ht="25.5" customHeight="1" x14ac:dyDescent="0.15">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x14ac:dyDescent="0.15">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0" customFormat="1" x14ac:dyDescent="0.15">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1"/>
      <c r="DG10" s="291"/>
      <c r="DH10" s="291"/>
      <c r="DI10" s="291"/>
      <c r="DJ10" s="291"/>
      <c r="DK10" s="291"/>
      <c r="DL10" s="291"/>
      <c r="DM10" s="291"/>
      <c r="DN10" s="291"/>
      <c r="DO10" s="291"/>
      <c r="DP10" s="291"/>
      <c r="DQ10" s="291"/>
      <c r="DR10" s="291"/>
      <c r="DS10" s="291"/>
      <c r="DT10" s="291"/>
      <c r="DU10" s="291"/>
      <c r="DV10" s="291"/>
      <c r="DW10" s="291"/>
      <c r="EM10" s="290" t="s">
        <v>591</v>
      </c>
    </row>
    <row r="11" spans="1:143" s="290" customFormat="1" x14ac:dyDescent="0.15">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1"/>
      <c r="DG12" s="291"/>
      <c r="DH12" s="291"/>
      <c r="DI12" s="291"/>
      <c r="DJ12" s="291"/>
      <c r="DK12" s="291"/>
      <c r="DL12" s="291"/>
      <c r="DM12" s="291"/>
      <c r="DN12" s="291"/>
      <c r="DO12" s="291"/>
      <c r="DP12" s="291"/>
      <c r="DQ12" s="291"/>
      <c r="DR12" s="291"/>
      <c r="DS12" s="291"/>
      <c r="DT12" s="291"/>
      <c r="DU12" s="291"/>
      <c r="DV12" s="291"/>
      <c r="DW12" s="291"/>
      <c r="EM12" s="290" t="s">
        <v>591</v>
      </c>
    </row>
    <row r="13" spans="1:143" s="290" customFormat="1" x14ac:dyDescent="0.15">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1275"/>
      <c r="DE19" s="1275"/>
    </row>
    <row r="20" spans="1:351" x14ac:dyDescent="0.15">
      <c r="DD20" s="1275"/>
      <c r="DE20" s="1275"/>
    </row>
    <row r="21" spans="1:351" ht="17.25" x14ac:dyDescent="0.15">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7.25" x14ac:dyDescent="0.15">
      <c r="B22" s="1282"/>
      <c r="MM22" s="1281"/>
    </row>
    <row r="23" spans="1:351" x14ac:dyDescent="0.15">
      <c r="B23" s="1282"/>
    </row>
    <row r="24" spans="1:351" x14ac:dyDescent="0.15">
      <c r="B24" s="1282"/>
    </row>
    <row r="25" spans="1:351" x14ac:dyDescent="0.15">
      <c r="B25" s="1282"/>
    </row>
    <row r="26" spans="1:351" x14ac:dyDescent="0.15">
      <c r="B26" s="1282"/>
    </row>
    <row r="27" spans="1:351" x14ac:dyDescent="0.15">
      <c r="B27" s="1282"/>
    </row>
    <row r="28" spans="1:351" x14ac:dyDescent="0.15">
      <c r="B28" s="1282"/>
    </row>
    <row r="29" spans="1:351" x14ac:dyDescent="0.15">
      <c r="B29" s="1282"/>
    </row>
    <row r="30" spans="1:351" x14ac:dyDescent="0.15">
      <c r="B30" s="1282"/>
    </row>
    <row r="31" spans="1:351" x14ac:dyDescent="0.15">
      <c r="B31" s="1282"/>
    </row>
    <row r="32" spans="1:351" x14ac:dyDescent="0.15">
      <c r="B32" s="1282"/>
    </row>
    <row r="33" spans="2:109" x14ac:dyDescent="0.15">
      <c r="B33" s="1282"/>
    </row>
    <row r="34" spans="2:109" x14ac:dyDescent="0.15">
      <c r="B34" s="1282"/>
    </row>
    <row r="35" spans="2:109" x14ac:dyDescent="0.15">
      <c r="B35" s="1282"/>
    </row>
    <row r="36" spans="2:109" x14ac:dyDescent="0.15">
      <c r="B36" s="1282"/>
    </row>
    <row r="37" spans="2:109" x14ac:dyDescent="0.15">
      <c r="B37" s="1282"/>
    </row>
    <row r="38" spans="2:109" x14ac:dyDescent="0.15">
      <c r="B38" s="1282"/>
    </row>
    <row r="39" spans="2:109" x14ac:dyDescent="0.15">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x14ac:dyDescent="0.15">
      <c r="B40" s="1287"/>
      <c r="DD40" s="1287"/>
      <c r="DE40" s="1275"/>
    </row>
    <row r="41" spans="2:109" ht="17.25" x14ac:dyDescent="0.15">
      <c r="B41" s="1288" t="s">
        <v>592</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x14ac:dyDescent="0.15">
      <c r="B42" s="1282"/>
      <c r="G42" s="1289"/>
      <c r="I42" s="1290"/>
      <c r="J42" s="1290"/>
      <c r="K42" s="1290"/>
      <c r="AM42" s="1289"/>
      <c r="AN42" s="1289" t="s">
        <v>593</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x14ac:dyDescent="0.15">
      <c r="B43" s="1282"/>
      <c r="AN43" s="1291" t="s">
        <v>601</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x14ac:dyDescent="0.15">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x14ac:dyDescent="0.15">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x14ac:dyDescent="0.15">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x14ac:dyDescent="0.15">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x14ac:dyDescent="0.15">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x14ac:dyDescent="0.15">
      <c r="B49" s="1282"/>
      <c r="AN49" s="1275" t="s">
        <v>594</v>
      </c>
    </row>
    <row r="50" spans="1:109" x14ac:dyDescent="0.15">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556</v>
      </c>
      <c r="BQ50" s="1307"/>
      <c r="BR50" s="1307"/>
      <c r="BS50" s="1307"/>
      <c r="BT50" s="1307"/>
      <c r="BU50" s="1307"/>
      <c r="BV50" s="1307"/>
      <c r="BW50" s="1307"/>
      <c r="BX50" s="1307" t="s">
        <v>557</v>
      </c>
      <c r="BY50" s="1307"/>
      <c r="BZ50" s="1307"/>
      <c r="CA50" s="1307"/>
      <c r="CB50" s="1307"/>
      <c r="CC50" s="1307"/>
      <c r="CD50" s="1307"/>
      <c r="CE50" s="1307"/>
      <c r="CF50" s="1307" t="s">
        <v>558</v>
      </c>
      <c r="CG50" s="1307"/>
      <c r="CH50" s="1307"/>
      <c r="CI50" s="1307"/>
      <c r="CJ50" s="1307"/>
      <c r="CK50" s="1307"/>
      <c r="CL50" s="1307"/>
      <c r="CM50" s="1307"/>
      <c r="CN50" s="1307" t="s">
        <v>559</v>
      </c>
      <c r="CO50" s="1307"/>
      <c r="CP50" s="1307"/>
      <c r="CQ50" s="1307"/>
      <c r="CR50" s="1307"/>
      <c r="CS50" s="1307"/>
      <c r="CT50" s="1307"/>
      <c r="CU50" s="1307"/>
      <c r="CV50" s="1307" t="s">
        <v>560</v>
      </c>
      <c r="CW50" s="1307"/>
      <c r="CX50" s="1307"/>
      <c r="CY50" s="1307"/>
      <c r="CZ50" s="1307"/>
      <c r="DA50" s="1307"/>
      <c r="DB50" s="1307"/>
      <c r="DC50" s="1307"/>
    </row>
    <row r="51" spans="1:109" ht="13.5" customHeight="1" x14ac:dyDescent="0.15">
      <c r="B51" s="1282"/>
      <c r="G51" s="1308"/>
      <c r="H51" s="1308"/>
      <c r="I51" s="1309"/>
      <c r="J51" s="1309"/>
      <c r="K51" s="1310"/>
      <c r="L51" s="1310"/>
      <c r="M51" s="1310"/>
      <c r="N51" s="1310"/>
      <c r="AM51" s="1300"/>
      <c r="AN51" s="1311" t="s">
        <v>595</v>
      </c>
      <c r="AO51" s="1311"/>
      <c r="AP51" s="1311"/>
      <c r="AQ51" s="1311"/>
      <c r="AR51" s="1311"/>
      <c r="AS51" s="1311"/>
      <c r="AT51" s="1311"/>
      <c r="AU51" s="1311"/>
      <c r="AV51" s="1311"/>
      <c r="AW51" s="1311"/>
      <c r="AX51" s="1311"/>
      <c r="AY51" s="1311"/>
      <c r="AZ51" s="1311"/>
      <c r="BA51" s="1311"/>
      <c r="BB51" s="1311" t="s">
        <v>596</v>
      </c>
      <c r="BC51" s="1311"/>
      <c r="BD51" s="1311"/>
      <c r="BE51" s="1311"/>
      <c r="BF51" s="1311"/>
      <c r="BG51" s="1311"/>
      <c r="BH51" s="1311"/>
      <c r="BI51" s="1311"/>
      <c r="BJ51" s="1311"/>
      <c r="BK51" s="1311"/>
      <c r="BL51" s="1311"/>
      <c r="BM51" s="1311"/>
      <c r="BN51" s="1311"/>
      <c r="BO51" s="1311"/>
      <c r="BP51" s="1312"/>
      <c r="BQ51" s="1313"/>
      <c r="BR51" s="1313"/>
      <c r="BS51" s="1313"/>
      <c r="BT51" s="1313"/>
      <c r="BU51" s="1313"/>
      <c r="BV51" s="1313"/>
      <c r="BW51" s="1313"/>
      <c r="BX51" s="1313">
        <v>30.6</v>
      </c>
      <c r="BY51" s="1313"/>
      <c r="BZ51" s="1313"/>
      <c r="CA51" s="1313"/>
      <c r="CB51" s="1313"/>
      <c r="CC51" s="1313"/>
      <c r="CD51" s="1313"/>
      <c r="CE51" s="1313"/>
      <c r="CF51" s="1313">
        <v>1.9</v>
      </c>
      <c r="CG51" s="1313"/>
      <c r="CH51" s="1313"/>
      <c r="CI51" s="1313"/>
      <c r="CJ51" s="1313"/>
      <c r="CK51" s="1313"/>
      <c r="CL51" s="1313"/>
      <c r="CM51" s="1313"/>
      <c r="CN51" s="1313"/>
      <c r="CO51" s="1313"/>
      <c r="CP51" s="1313"/>
      <c r="CQ51" s="1313"/>
      <c r="CR51" s="1313"/>
      <c r="CS51" s="1313"/>
      <c r="CT51" s="1313"/>
      <c r="CU51" s="1313"/>
      <c r="CV51" s="1313"/>
      <c r="CW51" s="1313"/>
      <c r="CX51" s="1313"/>
      <c r="CY51" s="1313"/>
      <c r="CZ51" s="1313"/>
      <c r="DA51" s="1313"/>
      <c r="DB51" s="1313"/>
      <c r="DC51" s="1313"/>
    </row>
    <row r="52" spans="1:109" x14ac:dyDescent="0.15">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3"/>
      <c r="BQ52" s="1313"/>
      <c r="BR52" s="1313"/>
      <c r="BS52" s="1313"/>
      <c r="BT52" s="1313"/>
      <c r="BU52" s="1313"/>
      <c r="BV52" s="1313"/>
      <c r="BW52" s="1313"/>
      <c r="BX52" s="1313"/>
      <c r="BY52" s="1313"/>
      <c r="BZ52" s="1313"/>
      <c r="CA52" s="1313"/>
      <c r="CB52" s="1313"/>
      <c r="CC52" s="1313"/>
      <c r="CD52" s="1313"/>
      <c r="CE52" s="1313"/>
      <c r="CF52" s="1313"/>
      <c r="CG52" s="1313"/>
      <c r="CH52" s="1313"/>
      <c r="CI52" s="1313"/>
      <c r="CJ52" s="1313"/>
      <c r="CK52" s="1313"/>
      <c r="CL52" s="1313"/>
      <c r="CM52" s="1313"/>
      <c r="CN52" s="1313"/>
      <c r="CO52" s="1313"/>
      <c r="CP52" s="1313"/>
      <c r="CQ52" s="1313"/>
      <c r="CR52" s="1313"/>
      <c r="CS52" s="1313"/>
      <c r="CT52" s="1313"/>
      <c r="CU52" s="1313"/>
      <c r="CV52" s="1313"/>
      <c r="CW52" s="1313"/>
      <c r="CX52" s="1313"/>
      <c r="CY52" s="1313"/>
      <c r="CZ52" s="1313"/>
      <c r="DA52" s="1313"/>
      <c r="DB52" s="1313"/>
      <c r="DC52" s="1313"/>
    </row>
    <row r="53" spans="1:109" x14ac:dyDescent="0.15">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597</v>
      </c>
      <c r="BC53" s="1311"/>
      <c r="BD53" s="1311"/>
      <c r="BE53" s="1311"/>
      <c r="BF53" s="1311"/>
      <c r="BG53" s="1311"/>
      <c r="BH53" s="1311"/>
      <c r="BI53" s="1311"/>
      <c r="BJ53" s="1311"/>
      <c r="BK53" s="1311"/>
      <c r="BL53" s="1311"/>
      <c r="BM53" s="1311"/>
      <c r="BN53" s="1311"/>
      <c r="BO53" s="1311"/>
      <c r="BP53" s="1312"/>
      <c r="BQ53" s="1313"/>
      <c r="BR53" s="1313"/>
      <c r="BS53" s="1313"/>
      <c r="BT53" s="1313"/>
      <c r="BU53" s="1313"/>
      <c r="BV53" s="1313"/>
      <c r="BW53" s="1313"/>
      <c r="BX53" s="1313">
        <v>49.6</v>
      </c>
      <c r="BY53" s="1313"/>
      <c r="BZ53" s="1313"/>
      <c r="CA53" s="1313"/>
      <c r="CB53" s="1313"/>
      <c r="CC53" s="1313"/>
      <c r="CD53" s="1313"/>
      <c r="CE53" s="1313"/>
      <c r="CF53" s="1313">
        <v>47.1</v>
      </c>
      <c r="CG53" s="1313"/>
      <c r="CH53" s="1313"/>
      <c r="CI53" s="1313"/>
      <c r="CJ53" s="1313"/>
      <c r="CK53" s="1313"/>
      <c r="CL53" s="1313"/>
      <c r="CM53" s="1313"/>
      <c r="CN53" s="1313">
        <v>51.3</v>
      </c>
      <c r="CO53" s="1313"/>
      <c r="CP53" s="1313"/>
      <c r="CQ53" s="1313"/>
      <c r="CR53" s="1313"/>
      <c r="CS53" s="1313"/>
      <c r="CT53" s="1313"/>
      <c r="CU53" s="1313"/>
      <c r="CV53" s="1313">
        <v>53.2</v>
      </c>
      <c r="CW53" s="1313"/>
      <c r="CX53" s="1313"/>
      <c r="CY53" s="1313"/>
      <c r="CZ53" s="1313"/>
      <c r="DA53" s="1313"/>
      <c r="DB53" s="1313"/>
      <c r="DC53" s="1313"/>
    </row>
    <row r="54" spans="1:109" x14ac:dyDescent="0.15">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3"/>
      <c r="BQ54" s="1313"/>
      <c r="BR54" s="1313"/>
      <c r="BS54" s="1313"/>
      <c r="BT54" s="1313"/>
      <c r="BU54" s="1313"/>
      <c r="BV54" s="1313"/>
      <c r="BW54" s="1313"/>
      <c r="BX54" s="1313"/>
      <c r="BY54" s="1313"/>
      <c r="BZ54" s="1313"/>
      <c r="CA54" s="1313"/>
      <c r="CB54" s="1313"/>
      <c r="CC54" s="1313"/>
      <c r="CD54" s="1313"/>
      <c r="CE54" s="1313"/>
      <c r="CF54" s="1313"/>
      <c r="CG54" s="1313"/>
      <c r="CH54" s="1313"/>
      <c r="CI54" s="1313"/>
      <c r="CJ54" s="1313"/>
      <c r="CK54" s="1313"/>
      <c r="CL54" s="1313"/>
      <c r="CM54" s="1313"/>
      <c r="CN54" s="1313"/>
      <c r="CO54" s="1313"/>
      <c r="CP54" s="1313"/>
      <c r="CQ54" s="1313"/>
      <c r="CR54" s="1313"/>
      <c r="CS54" s="1313"/>
      <c r="CT54" s="1313"/>
      <c r="CU54" s="1313"/>
      <c r="CV54" s="1313"/>
      <c r="CW54" s="1313"/>
      <c r="CX54" s="1313"/>
      <c r="CY54" s="1313"/>
      <c r="CZ54" s="1313"/>
      <c r="DA54" s="1313"/>
      <c r="DB54" s="1313"/>
      <c r="DC54" s="1313"/>
    </row>
    <row r="55" spans="1:109" x14ac:dyDescent="0.15">
      <c r="A55" s="1290"/>
      <c r="B55" s="1282"/>
      <c r="G55" s="1301"/>
      <c r="H55" s="1301"/>
      <c r="I55" s="1301"/>
      <c r="J55" s="1301"/>
      <c r="K55" s="1310"/>
      <c r="L55" s="1310"/>
      <c r="M55" s="1310"/>
      <c r="N55" s="1310"/>
      <c r="AN55" s="1307" t="s">
        <v>598</v>
      </c>
      <c r="AO55" s="1307"/>
      <c r="AP55" s="1307"/>
      <c r="AQ55" s="1307"/>
      <c r="AR55" s="1307"/>
      <c r="AS55" s="1307"/>
      <c r="AT55" s="1307"/>
      <c r="AU55" s="1307"/>
      <c r="AV55" s="1307"/>
      <c r="AW55" s="1307"/>
      <c r="AX55" s="1307"/>
      <c r="AY55" s="1307"/>
      <c r="AZ55" s="1307"/>
      <c r="BA55" s="1307"/>
      <c r="BB55" s="1311" t="s">
        <v>596</v>
      </c>
      <c r="BC55" s="1311"/>
      <c r="BD55" s="1311"/>
      <c r="BE55" s="1311"/>
      <c r="BF55" s="1311"/>
      <c r="BG55" s="1311"/>
      <c r="BH55" s="1311"/>
      <c r="BI55" s="1311"/>
      <c r="BJ55" s="1311"/>
      <c r="BK55" s="1311"/>
      <c r="BL55" s="1311"/>
      <c r="BM55" s="1311"/>
      <c r="BN55" s="1311"/>
      <c r="BO55" s="1311"/>
      <c r="BP55" s="1312"/>
      <c r="BQ55" s="1313"/>
      <c r="BR55" s="1313"/>
      <c r="BS55" s="1313"/>
      <c r="BT55" s="1313"/>
      <c r="BU55" s="1313"/>
      <c r="BV55" s="1313"/>
      <c r="BW55" s="1313"/>
      <c r="BX55" s="1313">
        <v>0</v>
      </c>
      <c r="BY55" s="1313"/>
      <c r="BZ55" s="1313"/>
      <c r="CA55" s="1313"/>
      <c r="CB55" s="1313"/>
      <c r="CC55" s="1313"/>
      <c r="CD55" s="1313"/>
      <c r="CE55" s="1313"/>
      <c r="CF55" s="1313">
        <v>0</v>
      </c>
      <c r="CG55" s="1313"/>
      <c r="CH55" s="1313"/>
      <c r="CI55" s="1313"/>
      <c r="CJ55" s="1313"/>
      <c r="CK55" s="1313"/>
      <c r="CL55" s="1313"/>
      <c r="CM55" s="1313"/>
      <c r="CN55" s="1313">
        <v>0</v>
      </c>
      <c r="CO55" s="1313"/>
      <c r="CP55" s="1313"/>
      <c r="CQ55" s="1313"/>
      <c r="CR55" s="1313"/>
      <c r="CS55" s="1313"/>
      <c r="CT55" s="1313"/>
      <c r="CU55" s="1313"/>
      <c r="CV55" s="1313">
        <v>0</v>
      </c>
      <c r="CW55" s="1313"/>
      <c r="CX55" s="1313"/>
      <c r="CY55" s="1313"/>
      <c r="CZ55" s="1313"/>
      <c r="DA55" s="1313"/>
      <c r="DB55" s="1313"/>
      <c r="DC55" s="1313"/>
    </row>
    <row r="56" spans="1:109" x14ac:dyDescent="0.15">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3"/>
      <c r="BQ56" s="1313"/>
      <c r="BR56" s="1313"/>
      <c r="BS56" s="1313"/>
      <c r="BT56" s="1313"/>
      <c r="BU56" s="1313"/>
      <c r="BV56" s="1313"/>
      <c r="BW56" s="1313"/>
      <c r="BX56" s="1313"/>
      <c r="BY56" s="1313"/>
      <c r="BZ56" s="1313"/>
      <c r="CA56" s="1313"/>
      <c r="CB56" s="1313"/>
      <c r="CC56" s="1313"/>
      <c r="CD56" s="1313"/>
      <c r="CE56" s="1313"/>
      <c r="CF56" s="1313"/>
      <c r="CG56" s="1313"/>
      <c r="CH56" s="1313"/>
      <c r="CI56" s="1313"/>
      <c r="CJ56" s="1313"/>
      <c r="CK56" s="1313"/>
      <c r="CL56" s="1313"/>
      <c r="CM56" s="1313"/>
      <c r="CN56" s="1313"/>
      <c r="CO56" s="1313"/>
      <c r="CP56" s="1313"/>
      <c r="CQ56" s="1313"/>
      <c r="CR56" s="1313"/>
      <c r="CS56" s="1313"/>
      <c r="CT56" s="1313"/>
      <c r="CU56" s="1313"/>
      <c r="CV56" s="1313"/>
      <c r="CW56" s="1313"/>
      <c r="CX56" s="1313"/>
      <c r="CY56" s="1313"/>
      <c r="CZ56" s="1313"/>
      <c r="DA56" s="1313"/>
      <c r="DB56" s="1313"/>
      <c r="DC56" s="1313"/>
    </row>
    <row r="57" spans="1:109" s="1290" customFormat="1" x14ac:dyDescent="0.15">
      <c r="B57" s="1314"/>
      <c r="G57" s="1301"/>
      <c r="H57" s="1301"/>
      <c r="I57" s="1315"/>
      <c r="J57" s="1315"/>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597</v>
      </c>
      <c r="BC57" s="1311"/>
      <c r="BD57" s="1311"/>
      <c r="BE57" s="1311"/>
      <c r="BF57" s="1311"/>
      <c r="BG57" s="1311"/>
      <c r="BH57" s="1311"/>
      <c r="BI57" s="1311"/>
      <c r="BJ57" s="1311"/>
      <c r="BK57" s="1311"/>
      <c r="BL57" s="1311"/>
      <c r="BM57" s="1311"/>
      <c r="BN57" s="1311"/>
      <c r="BO57" s="1311"/>
      <c r="BP57" s="1312"/>
      <c r="BQ57" s="1313"/>
      <c r="BR57" s="1313"/>
      <c r="BS57" s="1313"/>
      <c r="BT57" s="1313"/>
      <c r="BU57" s="1313"/>
      <c r="BV57" s="1313"/>
      <c r="BW57" s="1313"/>
      <c r="BX57" s="1313">
        <v>55.8</v>
      </c>
      <c r="BY57" s="1313"/>
      <c r="BZ57" s="1313"/>
      <c r="CA57" s="1313"/>
      <c r="CB57" s="1313"/>
      <c r="CC57" s="1313"/>
      <c r="CD57" s="1313"/>
      <c r="CE57" s="1313"/>
      <c r="CF57" s="1313">
        <v>56.3</v>
      </c>
      <c r="CG57" s="1313"/>
      <c r="CH57" s="1313"/>
      <c r="CI57" s="1313"/>
      <c r="CJ57" s="1313"/>
      <c r="CK57" s="1313"/>
      <c r="CL57" s="1313"/>
      <c r="CM57" s="1313"/>
      <c r="CN57" s="1313">
        <v>57.6</v>
      </c>
      <c r="CO57" s="1313"/>
      <c r="CP57" s="1313"/>
      <c r="CQ57" s="1313"/>
      <c r="CR57" s="1313"/>
      <c r="CS57" s="1313"/>
      <c r="CT57" s="1313"/>
      <c r="CU57" s="1313"/>
      <c r="CV57" s="1313">
        <v>58.7</v>
      </c>
      <c r="CW57" s="1313"/>
      <c r="CX57" s="1313"/>
      <c r="CY57" s="1313"/>
      <c r="CZ57" s="1313"/>
      <c r="DA57" s="1313"/>
      <c r="DB57" s="1313"/>
      <c r="DC57" s="1313"/>
      <c r="DD57" s="1316"/>
      <c r="DE57" s="1314"/>
    </row>
    <row r="58" spans="1:109" s="1290" customFormat="1" x14ac:dyDescent="0.15">
      <c r="A58" s="1275"/>
      <c r="B58" s="1314"/>
      <c r="G58" s="1301"/>
      <c r="H58" s="1301"/>
      <c r="I58" s="1315"/>
      <c r="J58" s="1315"/>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3"/>
      <c r="BQ58" s="1313"/>
      <c r="BR58" s="1313"/>
      <c r="BS58" s="1313"/>
      <c r="BT58" s="1313"/>
      <c r="BU58" s="1313"/>
      <c r="BV58" s="1313"/>
      <c r="BW58" s="1313"/>
      <c r="BX58" s="1313"/>
      <c r="BY58" s="1313"/>
      <c r="BZ58" s="1313"/>
      <c r="CA58" s="1313"/>
      <c r="CB58" s="1313"/>
      <c r="CC58" s="1313"/>
      <c r="CD58" s="1313"/>
      <c r="CE58" s="1313"/>
      <c r="CF58" s="1313"/>
      <c r="CG58" s="1313"/>
      <c r="CH58" s="1313"/>
      <c r="CI58" s="1313"/>
      <c r="CJ58" s="1313"/>
      <c r="CK58" s="1313"/>
      <c r="CL58" s="1313"/>
      <c r="CM58" s="1313"/>
      <c r="CN58" s="1313"/>
      <c r="CO58" s="1313"/>
      <c r="CP58" s="1313"/>
      <c r="CQ58" s="1313"/>
      <c r="CR58" s="1313"/>
      <c r="CS58" s="1313"/>
      <c r="CT58" s="1313"/>
      <c r="CU58" s="1313"/>
      <c r="CV58" s="1313"/>
      <c r="CW58" s="1313"/>
      <c r="CX58" s="1313"/>
      <c r="CY58" s="1313"/>
      <c r="CZ58" s="1313"/>
      <c r="DA58" s="1313"/>
      <c r="DB58" s="1313"/>
      <c r="DC58" s="1313"/>
      <c r="DD58" s="1316"/>
      <c r="DE58" s="1314"/>
    </row>
    <row r="59" spans="1:109" s="1290" customFormat="1" x14ac:dyDescent="0.15">
      <c r="A59" s="1275"/>
      <c r="B59" s="1314"/>
      <c r="K59" s="1317"/>
      <c r="L59" s="1317"/>
      <c r="M59" s="1317"/>
      <c r="N59" s="1317"/>
      <c r="AQ59" s="1317"/>
      <c r="AR59" s="1317"/>
      <c r="AS59" s="1317"/>
      <c r="AT59" s="1317"/>
      <c r="BC59" s="1317"/>
      <c r="BD59" s="1317"/>
      <c r="BE59" s="1317"/>
      <c r="BF59" s="1317"/>
      <c r="BO59" s="1317"/>
      <c r="BP59" s="1317"/>
      <c r="BQ59" s="1317"/>
      <c r="BR59" s="1317"/>
      <c r="CA59" s="1317"/>
      <c r="CB59" s="1317"/>
      <c r="CC59" s="1317"/>
      <c r="CD59" s="1317"/>
      <c r="CM59" s="1317"/>
      <c r="CN59" s="1317"/>
      <c r="CO59" s="1317"/>
      <c r="CP59" s="1317"/>
      <c r="CY59" s="1317"/>
      <c r="CZ59" s="1317"/>
      <c r="DA59" s="1317"/>
      <c r="DB59" s="1317"/>
      <c r="DC59" s="1317"/>
      <c r="DD59" s="1316"/>
      <c r="DE59" s="1314"/>
    </row>
    <row r="60" spans="1:109" s="1290" customFormat="1" x14ac:dyDescent="0.15">
      <c r="A60" s="1275"/>
      <c r="B60" s="1314"/>
      <c r="K60" s="1317"/>
      <c r="L60" s="1317"/>
      <c r="M60" s="1317"/>
      <c r="N60" s="1317"/>
      <c r="AQ60" s="1317"/>
      <c r="AR60" s="1317"/>
      <c r="AS60" s="1317"/>
      <c r="AT60" s="1317"/>
      <c r="BC60" s="1317"/>
      <c r="BD60" s="1317"/>
      <c r="BE60" s="1317"/>
      <c r="BF60" s="1317"/>
      <c r="BO60" s="1317"/>
      <c r="BP60" s="1317"/>
      <c r="BQ60" s="1317"/>
      <c r="BR60" s="1317"/>
      <c r="CA60" s="1317"/>
      <c r="CB60" s="1317"/>
      <c r="CC60" s="1317"/>
      <c r="CD60" s="1317"/>
      <c r="CM60" s="1317"/>
      <c r="CN60" s="1317"/>
      <c r="CO60" s="1317"/>
      <c r="CP60" s="1317"/>
      <c r="CY60" s="1317"/>
      <c r="CZ60" s="1317"/>
      <c r="DA60" s="1317"/>
      <c r="DB60" s="1317"/>
      <c r="DC60" s="1317"/>
      <c r="DD60" s="1316"/>
      <c r="DE60" s="1314"/>
    </row>
    <row r="61" spans="1:109" s="1290" customFormat="1" x14ac:dyDescent="0.15">
      <c r="A61" s="1275"/>
      <c r="B61" s="1318"/>
      <c r="C61" s="1319"/>
      <c r="D61" s="1319"/>
      <c r="E61" s="1319"/>
      <c r="F61" s="1319"/>
      <c r="G61" s="1319"/>
      <c r="H61" s="1319"/>
      <c r="I61" s="1319"/>
      <c r="J61" s="1319"/>
      <c r="K61" s="1319"/>
      <c r="L61" s="1319"/>
      <c r="M61" s="1320"/>
      <c r="N61" s="1320"/>
      <c r="O61" s="1319"/>
      <c r="P61" s="1319"/>
      <c r="Q61" s="1319"/>
      <c r="R61" s="1319"/>
      <c r="S61" s="1319"/>
      <c r="T61" s="1319"/>
      <c r="U61" s="1319"/>
      <c r="V61" s="1319"/>
      <c r="W61" s="1319"/>
      <c r="X61" s="1319"/>
      <c r="Y61" s="1319"/>
      <c r="Z61" s="1319"/>
      <c r="AA61" s="1319"/>
      <c r="AB61" s="1319"/>
      <c r="AC61" s="1319"/>
      <c r="AD61" s="1319"/>
      <c r="AE61" s="1319"/>
      <c r="AF61" s="1319"/>
      <c r="AG61" s="1319"/>
      <c r="AH61" s="1319"/>
      <c r="AI61" s="1319"/>
      <c r="AJ61" s="1319"/>
      <c r="AK61" s="1319"/>
      <c r="AL61" s="1319"/>
      <c r="AM61" s="1319"/>
      <c r="AN61" s="1319"/>
      <c r="AO61" s="1319"/>
      <c r="AP61" s="1319"/>
      <c r="AQ61" s="1319"/>
      <c r="AR61" s="1319"/>
      <c r="AS61" s="1320"/>
      <c r="AT61" s="1320"/>
      <c r="AU61" s="1319"/>
      <c r="AV61" s="1319"/>
      <c r="AW61" s="1319"/>
      <c r="AX61" s="1319"/>
      <c r="AY61" s="1319"/>
      <c r="AZ61" s="1319"/>
      <c r="BA61" s="1319"/>
      <c r="BB61" s="1319"/>
      <c r="BC61" s="1319"/>
      <c r="BD61" s="1319"/>
      <c r="BE61" s="1320"/>
      <c r="BF61" s="1320"/>
      <c r="BG61" s="1319"/>
      <c r="BH61" s="1319"/>
      <c r="BI61" s="1319"/>
      <c r="BJ61" s="1319"/>
      <c r="BK61" s="1319"/>
      <c r="BL61" s="1319"/>
      <c r="BM61" s="1319"/>
      <c r="BN61" s="1319"/>
      <c r="BO61" s="1319"/>
      <c r="BP61" s="1319"/>
      <c r="BQ61" s="1320"/>
      <c r="BR61" s="1320"/>
      <c r="BS61" s="1319"/>
      <c r="BT61" s="1319"/>
      <c r="BU61" s="1319"/>
      <c r="BV61" s="1319"/>
      <c r="BW61" s="1319"/>
      <c r="BX61" s="1319"/>
      <c r="BY61" s="1319"/>
      <c r="BZ61" s="1319"/>
      <c r="CA61" s="1319"/>
      <c r="CB61" s="1319"/>
      <c r="CC61" s="1320"/>
      <c r="CD61" s="1320"/>
      <c r="CE61" s="1319"/>
      <c r="CF61" s="1319"/>
      <c r="CG61" s="1319"/>
      <c r="CH61" s="1319"/>
      <c r="CI61" s="1319"/>
      <c r="CJ61" s="1319"/>
      <c r="CK61" s="1319"/>
      <c r="CL61" s="1319"/>
      <c r="CM61" s="1319"/>
      <c r="CN61" s="1319"/>
      <c r="CO61" s="1320"/>
      <c r="CP61" s="1320"/>
      <c r="CQ61" s="1319"/>
      <c r="CR61" s="1319"/>
      <c r="CS61" s="1319"/>
      <c r="CT61" s="1319"/>
      <c r="CU61" s="1319"/>
      <c r="CV61" s="1319"/>
      <c r="CW61" s="1319"/>
      <c r="CX61" s="1319"/>
      <c r="CY61" s="1319"/>
      <c r="CZ61" s="1319"/>
      <c r="DA61" s="1320"/>
      <c r="DB61" s="1320"/>
      <c r="DC61" s="1320"/>
      <c r="DD61" s="1321"/>
      <c r="DE61" s="1314"/>
    </row>
    <row r="62" spans="1:109" x14ac:dyDescent="0.15">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7.25" x14ac:dyDescent="0.15">
      <c r="B63" s="1322" t="s">
        <v>599</v>
      </c>
    </row>
    <row r="64" spans="1:109" x14ac:dyDescent="0.15">
      <c r="B64" s="1282"/>
      <c r="G64" s="1289"/>
      <c r="I64" s="1323"/>
      <c r="J64" s="1323"/>
      <c r="K64" s="1323"/>
      <c r="L64" s="1323"/>
      <c r="M64" s="1323"/>
      <c r="N64" s="1324"/>
      <c r="AM64" s="1289"/>
      <c r="AN64" s="1289" t="s">
        <v>593</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x14ac:dyDescent="0.15">
      <c r="B65" s="1282"/>
      <c r="AN65" s="1291" t="s">
        <v>602</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x14ac:dyDescent="0.15">
      <c r="B66" s="1282"/>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x14ac:dyDescent="0.15">
      <c r="B67" s="1282"/>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x14ac:dyDescent="0.15">
      <c r="B68" s="1282"/>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x14ac:dyDescent="0.15">
      <c r="B69" s="1282"/>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x14ac:dyDescent="0.15">
      <c r="B70" s="1282"/>
      <c r="H70" s="1325"/>
      <c r="I70" s="1325"/>
      <c r="J70" s="1326"/>
      <c r="K70" s="1326"/>
      <c r="L70" s="1327"/>
      <c r="M70" s="1326"/>
      <c r="N70" s="1327"/>
      <c r="AN70" s="1300"/>
      <c r="AO70" s="1300"/>
      <c r="AP70" s="1300"/>
      <c r="AZ70" s="1300"/>
      <c r="BA70" s="1300"/>
      <c r="BB70" s="1300"/>
      <c r="BL70" s="1300"/>
      <c r="BM70" s="1300"/>
      <c r="BN70" s="1300"/>
      <c r="BX70" s="1300"/>
      <c r="BY70" s="1300"/>
      <c r="BZ70" s="1300"/>
      <c r="CJ70" s="1300"/>
      <c r="CK70" s="1300"/>
      <c r="CL70" s="1300"/>
      <c r="CV70" s="1300"/>
      <c r="CW70" s="1300"/>
      <c r="CX70" s="1300"/>
    </row>
    <row r="71" spans="2:107" x14ac:dyDescent="0.15">
      <c r="B71" s="1282"/>
      <c r="G71" s="1328"/>
      <c r="I71" s="1329"/>
      <c r="J71" s="1326"/>
      <c r="K71" s="1326"/>
      <c r="L71" s="1327"/>
      <c r="M71" s="1326"/>
      <c r="N71" s="1327"/>
      <c r="AM71" s="1328"/>
      <c r="AN71" s="1275" t="s">
        <v>594</v>
      </c>
    </row>
    <row r="72" spans="2:107" x14ac:dyDescent="0.15">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556</v>
      </c>
      <c r="BQ72" s="1307"/>
      <c r="BR72" s="1307"/>
      <c r="BS72" s="1307"/>
      <c r="BT72" s="1307"/>
      <c r="BU72" s="1307"/>
      <c r="BV72" s="1307"/>
      <c r="BW72" s="1307"/>
      <c r="BX72" s="1307" t="s">
        <v>557</v>
      </c>
      <c r="BY72" s="1307"/>
      <c r="BZ72" s="1307"/>
      <c r="CA72" s="1307"/>
      <c r="CB72" s="1307"/>
      <c r="CC72" s="1307"/>
      <c r="CD72" s="1307"/>
      <c r="CE72" s="1307"/>
      <c r="CF72" s="1307" t="s">
        <v>558</v>
      </c>
      <c r="CG72" s="1307"/>
      <c r="CH72" s="1307"/>
      <c r="CI72" s="1307"/>
      <c r="CJ72" s="1307"/>
      <c r="CK72" s="1307"/>
      <c r="CL72" s="1307"/>
      <c r="CM72" s="1307"/>
      <c r="CN72" s="1307" t="s">
        <v>559</v>
      </c>
      <c r="CO72" s="1307"/>
      <c r="CP72" s="1307"/>
      <c r="CQ72" s="1307"/>
      <c r="CR72" s="1307"/>
      <c r="CS72" s="1307"/>
      <c r="CT72" s="1307"/>
      <c r="CU72" s="1307"/>
      <c r="CV72" s="1307" t="s">
        <v>560</v>
      </c>
      <c r="CW72" s="1307"/>
      <c r="CX72" s="1307"/>
      <c r="CY72" s="1307"/>
      <c r="CZ72" s="1307"/>
      <c r="DA72" s="1307"/>
      <c r="DB72" s="1307"/>
      <c r="DC72" s="1307"/>
    </row>
    <row r="73" spans="2:107" x14ac:dyDescent="0.15">
      <c r="B73" s="1282"/>
      <c r="G73" s="1308"/>
      <c r="H73" s="1308"/>
      <c r="I73" s="1308"/>
      <c r="J73" s="1308"/>
      <c r="K73" s="1330"/>
      <c r="L73" s="1330"/>
      <c r="M73" s="1330"/>
      <c r="N73" s="1330"/>
      <c r="AM73" s="1300"/>
      <c r="AN73" s="1311" t="s">
        <v>595</v>
      </c>
      <c r="AO73" s="1311"/>
      <c r="AP73" s="1311"/>
      <c r="AQ73" s="1311"/>
      <c r="AR73" s="1311"/>
      <c r="AS73" s="1311"/>
      <c r="AT73" s="1311"/>
      <c r="AU73" s="1311"/>
      <c r="AV73" s="1311"/>
      <c r="AW73" s="1311"/>
      <c r="AX73" s="1311"/>
      <c r="AY73" s="1311"/>
      <c r="AZ73" s="1311"/>
      <c r="BA73" s="1311"/>
      <c r="BB73" s="1311" t="s">
        <v>596</v>
      </c>
      <c r="BC73" s="1311"/>
      <c r="BD73" s="1311"/>
      <c r="BE73" s="1311"/>
      <c r="BF73" s="1311"/>
      <c r="BG73" s="1311"/>
      <c r="BH73" s="1311"/>
      <c r="BI73" s="1311"/>
      <c r="BJ73" s="1311"/>
      <c r="BK73" s="1311"/>
      <c r="BL73" s="1311"/>
      <c r="BM73" s="1311"/>
      <c r="BN73" s="1311"/>
      <c r="BO73" s="1311"/>
      <c r="BP73" s="1313">
        <v>52.5</v>
      </c>
      <c r="BQ73" s="1313"/>
      <c r="BR73" s="1313"/>
      <c r="BS73" s="1313"/>
      <c r="BT73" s="1313"/>
      <c r="BU73" s="1313"/>
      <c r="BV73" s="1313"/>
      <c r="BW73" s="1313"/>
      <c r="BX73" s="1313">
        <v>30.6</v>
      </c>
      <c r="BY73" s="1313"/>
      <c r="BZ73" s="1313"/>
      <c r="CA73" s="1313"/>
      <c r="CB73" s="1313"/>
      <c r="CC73" s="1313"/>
      <c r="CD73" s="1313"/>
      <c r="CE73" s="1313"/>
      <c r="CF73" s="1313">
        <v>1.9</v>
      </c>
      <c r="CG73" s="1313"/>
      <c r="CH73" s="1313"/>
      <c r="CI73" s="1313"/>
      <c r="CJ73" s="1313"/>
      <c r="CK73" s="1313"/>
      <c r="CL73" s="1313"/>
      <c r="CM73" s="1313"/>
      <c r="CN73" s="1313"/>
      <c r="CO73" s="1313"/>
      <c r="CP73" s="1313"/>
      <c r="CQ73" s="1313"/>
      <c r="CR73" s="1313"/>
      <c r="CS73" s="1313"/>
      <c r="CT73" s="1313"/>
      <c r="CU73" s="1313"/>
      <c r="CV73" s="1313"/>
      <c r="CW73" s="1313"/>
      <c r="CX73" s="1313"/>
      <c r="CY73" s="1313"/>
      <c r="CZ73" s="1313"/>
      <c r="DA73" s="1313"/>
      <c r="DB73" s="1313"/>
      <c r="DC73" s="1313"/>
    </row>
    <row r="74" spans="2:107" x14ac:dyDescent="0.15">
      <c r="B74" s="1282"/>
      <c r="G74" s="1308"/>
      <c r="H74" s="1308"/>
      <c r="I74" s="1308"/>
      <c r="J74" s="1308"/>
      <c r="K74" s="1330"/>
      <c r="L74" s="1330"/>
      <c r="M74" s="1330"/>
      <c r="N74" s="1330"/>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3"/>
      <c r="BQ74" s="1313"/>
      <c r="BR74" s="1313"/>
      <c r="BS74" s="1313"/>
      <c r="BT74" s="1313"/>
      <c r="BU74" s="1313"/>
      <c r="BV74" s="1313"/>
      <c r="BW74" s="1313"/>
      <c r="BX74" s="1313"/>
      <c r="BY74" s="1313"/>
      <c r="BZ74" s="1313"/>
      <c r="CA74" s="1313"/>
      <c r="CB74" s="1313"/>
      <c r="CC74" s="1313"/>
      <c r="CD74" s="1313"/>
      <c r="CE74" s="1313"/>
      <c r="CF74" s="1313"/>
      <c r="CG74" s="1313"/>
      <c r="CH74" s="1313"/>
      <c r="CI74" s="1313"/>
      <c r="CJ74" s="1313"/>
      <c r="CK74" s="1313"/>
      <c r="CL74" s="1313"/>
      <c r="CM74" s="1313"/>
      <c r="CN74" s="1313"/>
      <c r="CO74" s="1313"/>
      <c r="CP74" s="1313"/>
      <c r="CQ74" s="1313"/>
      <c r="CR74" s="1313"/>
      <c r="CS74" s="1313"/>
      <c r="CT74" s="1313"/>
      <c r="CU74" s="1313"/>
      <c r="CV74" s="1313"/>
      <c r="CW74" s="1313"/>
      <c r="CX74" s="1313"/>
      <c r="CY74" s="1313"/>
      <c r="CZ74" s="1313"/>
      <c r="DA74" s="1313"/>
      <c r="DB74" s="1313"/>
      <c r="DC74" s="1313"/>
    </row>
    <row r="75" spans="2:107" x14ac:dyDescent="0.15">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600</v>
      </c>
      <c r="BC75" s="1311"/>
      <c r="BD75" s="1311"/>
      <c r="BE75" s="1311"/>
      <c r="BF75" s="1311"/>
      <c r="BG75" s="1311"/>
      <c r="BH75" s="1311"/>
      <c r="BI75" s="1311"/>
      <c r="BJ75" s="1311"/>
      <c r="BK75" s="1311"/>
      <c r="BL75" s="1311"/>
      <c r="BM75" s="1311"/>
      <c r="BN75" s="1311"/>
      <c r="BO75" s="1311"/>
      <c r="BP75" s="1313">
        <v>15.8</v>
      </c>
      <c r="BQ75" s="1313"/>
      <c r="BR75" s="1313"/>
      <c r="BS75" s="1313"/>
      <c r="BT75" s="1313"/>
      <c r="BU75" s="1313"/>
      <c r="BV75" s="1313"/>
      <c r="BW75" s="1313"/>
      <c r="BX75" s="1313">
        <v>15.2</v>
      </c>
      <c r="BY75" s="1313"/>
      <c r="BZ75" s="1313"/>
      <c r="CA75" s="1313"/>
      <c r="CB75" s="1313"/>
      <c r="CC75" s="1313"/>
      <c r="CD75" s="1313"/>
      <c r="CE75" s="1313"/>
      <c r="CF75" s="1313">
        <v>13.7</v>
      </c>
      <c r="CG75" s="1313"/>
      <c r="CH75" s="1313"/>
      <c r="CI75" s="1313"/>
      <c r="CJ75" s="1313"/>
      <c r="CK75" s="1313"/>
      <c r="CL75" s="1313"/>
      <c r="CM75" s="1313"/>
      <c r="CN75" s="1313">
        <v>12.7</v>
      </c>
      <c r="CO75" s="1313"/>
      <c r="CP75" s="1313"/>
      <c r="CQ75" s="1313"/>
      <c r="CR75" s="1313"/>
      <c r="CS75" s="1313"/>
      <c r="CT75" s="1313"/>
      <c r="CU75" s="1313"/>
      <c r="CV75" s="1313">
        <v>12.2</v>
      </c>
      <c r="CW75" s="1313"/>
      <c r="CX75" s="1313"/>
      <c r="CY75" s="1313"/>
      <c r="CZ75" s="1313"/>
      <c r="DA75" s="1313"/>
      <c r="DB75" s="1313"/>
      <c r="DC75" s="1313"/>
    </row>
    <row r="76" spans="2:107" x14ac:dyDescent="0.15">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row>
    <row r="77" spans="2:107" x14ac:dyDescent="0.15">
      <c r="B77" s="1282"/>
      <c r="G77" s="1301"/>
      <c r="H77" s="1301"/>
      <c r="I77" s="1301"/>
      <c r="J77" s="1301"/>
      <c r="K77" s="1330"/>
      <c r="L77" s="1330"/>
      <c r="M77" s="1330"/>
      <c r="N77" s="1330"/>
      <c r="AN77" s="1307" t="s">
        <v>598</v>
      </c>
      <c r="AO77" s="1307"/>
      <c r="AP77" s="1307"/>
      <c r="AQ77" s="1307"/>
      <c r="AR77" s="1307"/>
      <c r="AS77" s="1307"/>
      <c r="AT77" s="1307"/>
      <c r="AU77" s="1307"/>
      <c r="AV77" s="1307"/>
      <c r="AW77" s="1307"/>
      <c r="AX77" s="1307"/>
      <c r="AY77" s="1307"/>
      <c r="AZ77" s="1307"/>
      <c r="BA77" s="1307"/>
      <c r="BB77" s="1311" t="s">
        <v>596</v>
      </c>
      <c r="BC77" s="1311"/>
      <c r="BD77" s="1311"/>
      <c r="BE77" s="1311"/>
      <c r="BF77" s="1311"/>
      <c r="BG77" s="1311"/>
      <c r="BH77" s="1311"/>
      <c r="BI77" s="1311"/>
      <c r="BJ77" s="1311"/>
      <c r="BK77" s="1311"/>
      <c r="BL77" s="1311"/>
      <c r="BM77" s="1311"/>
      <c r="BN77" s="1311"/>
      <c r="BO77" s="1311"/>
      <c r="BP77" s="1313">
        <v>0</v>
      </c>
      <c r="BQ77" s="1313"/>
      <c r="BR77" s="1313"/>
      <c r="BS77" s="1313"/>
      <c r="BT77" s="1313"/>
      <c r="BU77" s="1313"/>
      <c r="BV77" s="1313"/>
      <c r="BW77" s="1313"/>
      <c r="BX77" s="1313">
        <v>0</v>
      </c>
      <c r="BY77" s="1313"/>
      <c r="BZ77" s="1313"/>
      <c r="CA77" s="1313"/>
      <c r="CB77" s="1313"/>
      <c r="CC77" s="1313"/>
      <c r="CD77" s="1313"/>
      <c r="CE77" s="1313"/>
      <c r="CF77" s="1313">
        <v>0</v>
      </c>
      <c r="CG77" s="1313"/>
      <c r="CH77" s="1313"/>
      <c r="CI77" s="1313"/>
      <c r="CJ77" s="1313"/>
      <c r="CK77" s="1313"/>
      <c r="CL77" s="1313"/>
      <c r="CM77" s="1313"/>
      <c r="CN77" s="1313">
        <v>0</v>
      </c>
      <c r="CO77" s="1313"/>
      <c r="CP77" s="1313"/>
      <c r="CQ77" s="1313"/>
      <c r="CR77" s="1313"/>
      <c r="CS77" s="1313"/>
      <c r="CT77" s="1313"/>
      <c r="CU77" s="1313"/>
      <c r="CV77" s="1313">
        <v>0</v>
      </c>
      <c r="CW77" s="1313"/>
      <c r="CX77" s="1313"/>
      <c r="CY77" s="1313"/>
      <c r="CZ77" s="1313"/>
      <c r="DA77" s="1313"/>
      <c r="DB77" s="1313"/>
      <c r="DC77" s="1313"/>
    </row>
    <row r="78" spans="2:107" x14ac:dyDescent="0.15">
      <c r="B78" s="1282"/>
      <c r="G78" s="1301"/>
      <c r="H78" s="1301"/>
      <c r="I78" s="1301"/>
      <c r="J78" s="1301"/>
      <c r="K78" s="1330"/>
      <c r="L78" s="1330"/>
      <c r="M78" s="1330"/>
      <c r="N78" s="1330"/>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3"/>
      <c r="BQ78" s="1313"/>
      <c r="BR78" s="1313"/>
      <c r="BS78" s="1313"/>
      <c r="BT78" s="1313"/>
      <c r="BU78" s="1313"/>
      <c r="BV78" s="1313"/>
      <c r="BW78" s="1313"/>
      <c r="BX78" s="1313"/>
      <c r="BY78" s="1313"/>
      <c r="BZ78" s="1313"/>
      <c r="CA78" s="1313"/>
      <c r="CB78" s="1313"/>
      <c r="CC78" s="1313"/>
      <c r="CD78" s="1313"/>
      <c r="CE78" s="1313"/>
      <c r="CF78" s="1313"/>
      <c r="CG78" s="1313"/>
      <c r="CH78" s="1313"/>
      <c r="CI78" s="1313"/>
      <c r="CJ78" s="1313"/>
      <c r="CK78" s="1313"/>
      <c r="CL78" s="1313"/>
      <c r="CM78" s="1313"/>
      <c r="CN78" s="1313"/>
      <c r="CO78" s="1313"/>
      <c r="CP78" s="1313"/>
      <c r="CQ78" s="1313"/>
      <c r="CR78" s="1313"/>
      <c r="CS78" s="1313"/>
      <c r="CT78" s="1313"/>
      <c r="CU78" s="1313"/>
      <c r="CV78" s="1313"/>
      <c r="CW78" s="1313"/>
      <c r="CX78" s="1313"/>
      <c r="CY78" s="1313"/>
      <c r="CZ78" s="1313"/>
      <c r="DA78" s="1313"/>
      <c r="DB78" s="1313"/>
      <c r="DC78" s="1313"/>
    </row>
    <row r="79" spans="2:107" x14ac:dyDescent="0.15">
      <c r="B79" s="1282"/>
      <c r="G79" s="1301"/>
      <c r="H79" s="1301"/>
      <c r="I79" s="1315"/>
      <c r="J79" s="1315"/>
      <c r="K79" s="1331"/>
      <c r="L79" s="1331"/>
      <c r="M79" s="1331"/>
      <c r="N79" s="1331"/>
      <c r="AN79" s="1307"/>
      <c r="AO79" s="1307"/>
      <c r="AP79" s="1307"/>
      <c r="AQ79" s="1307"/>
      <c r="AR79" s="1307"/>
      <c r="AS79" s="1307"/>
      <c r="AT79" s="1307"/>
      <c r="AU79" s="1307"/>
      <c r="AV79" s="1307"/>
      <c r="AW79" s="1307"/>
      <c r="AX79" s="1307"/>
      <c r="AY79" s="1307"/>
      <c r="AZ79" s="1307"/>
      <c r="BA79" s="1307"/>
      <c r="BB79" s="1311" t="s">
        <v>600</v>
      </c>
      <c r="BC79" s="1311"/>
      <c r="BD79" s="1311"/>
      <c r="BE79" s="1311"/>
      <c r="BF79" s="1311"/>
      <c r="BG79" s="1311"/>
      <c r="BH79" s="1311"/>
      <c r="BI79" s="1311"/>
      <c r="BJ79" s="1311"/>
      <c r="BK79" s="1311"/>
      <c r="BL79" s="1311"/>
      <c r="BM79" s="1311"/>
      <c r="BN79" s="1311"/>
      <c r="BO79" s="1311"/>
      <c r="BP79" s="1313">
        <v>6.9</v>
      </c>
      <c r="BQ79" s="1313"/>
      <c r="BR79" s="1313"/>
      <c r="BS79" s="1313"/>
      <c r="BT79" s="1313"/>
      <c r="BU79" s="1313"/>
      <c r="BV79" s="1313"/>
      <c r="BW79" s="1313"/>
      <c r="BX79" s="1313">
        <v>7.2</v>
      </c>
      <c r="BY79" s="1313"/>
      <c r="BZ79" s="1313"/>
      <c r="CA79" s="1313"/>
      <c r="CB79" s="1313"/>
      <c r="CC79" s="1313"/>
      <c r="CD79" s="1313"/>
      <c r="CE79" s="1313"/>
      <c r="CF79" s="1313">
        <v>7.4</v>
      </c>
      <c r="CG79" s="1313"/>
      <c r="CH79" s="1313"/>
      <c r="CI79" s="1313"/>
      <c r="CJ79" s="1313"/>
      <c r="CK79" s="1313"/>
      <c r="CL79" s="1313"/>
      <c r="CM79" s="1313"/>
      <c r="CN79" s="1313">
        <v>7.1</v>
      </c>
      <c r="CO79" s="1313"/>
      <c r="CP79" s="1313"/>
      <c r="CQ79" s="1313"/>
      <c r="CR79" s="1313"/>
      <c r="CS79" s="1313"/>
      <c r="CT79" s="1313"/>
      <c r="CU79" s="1313"/>
      <c r="CV79" s="1313">
        <v>7.1</v>
      </c>
      <c r="CW79" s="1313"/>
      <c r="CX79" s="1313"/>
      <c r="CY79" s="1313"/>
      <c r="CZ79" s="1313"/>
      <c r="DA79" s="1313"/>
      <c r="DB79" s="1313"/>
      <c r="DC79" s="1313"/>
    </row>
    <row r="80" spans="2:107" x14ac:dyDescent="0.15">
      <c r="B80" s="1282"/>
      <c r="G80" s="1301"/>
      <c r="H80" s="1301"/>
      <c r="I80" s="1315"/>
      <c r="J80" s="1315"/>
      <c r="K80" s="1331"/>
      <c r="L80" s="1331"/>
      <c r="M80" s="1331"/>
      <c r="N80" s="1331"/>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3"/>
      <c r="BQ80" s="1313"/>
      <c r="BR80" s="1313"/>
      <c r="BS80" s="1313"/>
      <c r="BT80" s="1313"/>
      <c r="BU80" s="1313"/>
      <c r="BV80" s="1313"/>
      <c r="BW80" s="1313"/>
      <c r="BX80" s="1313"/>
      <c r="BY80" s="1313"/>
      <c r="BZ80" s="1313"/>
      <c r="CA80" s="1313"/>
      <c r="CB80" s="1313"/>
      <c r="CC80" s="1313"/>
      <c r="CD80" s="1313"/>
      <c r="CE80" s="1313"/>
      <c r="CF80" s="1313"/>
      <c r="CG80" s="1313"/>
      <c r="CH80" s="1313"/>
      <c r="CI80" s="1313"/>
      <c r="CJ80" s="1313"/>
      <c r="CK80" s="1313"/>
      <c r="CL80" s="1313"/>
      <c r="CM80" s="1313"/>
      <c r="CN80" s="1313"/>
      <c r="CO80" s="1313"/>
      <c r="CP80" s="1313"/>
      <c r="CQ80" s="1313"/>
      <c r="CR80" s="1313"/>
      <c r="CS80" s="1313"/>
      <c r="CT80" s="1313"/>
      <c r="CU80" s="1313"/>
      <c r="CV80" s="1313"/>
      <c r="CW80" s="1313"/>
      <c r="CX80" s="1313"/>
      <c r="CY80" s="1313"/>
      <c r="CZ80" s="1313"/>
      <c r="DA80" s="1313"/>
      <c r="DB80" s="1313"/>
      <c r="DC80" s="1313"/>
    </row>
    <row r="81" spans="2:109" x14ac:dyDescent="0.15">
      <c r="B81" s="1282"/>
    </row>
    <row r="82" spans="2:109" ht="17.25" x14ac:dyDescent="0.15">
      <c r="B82" s="1282"/>
      <c r="K82" s="1332"/>
      <c r="L82" s="1332"/>
      <c r="M82" s="1332"/>
      <c r="N82" s="1332"/>
      <c r="AQ82" s="1332"/>
      <c r="AR82" s="1332"/>
      <c r="AS82" s="1332"/>
      <c r="AT82" s="1332"/>
      <c r="BC82" s="1332"/>
      <c r="BD82" s="1332"/>
      <c r="BE82" s="1332"/>
      <c r="BF82" s="1332"/>
      <c r="BO82" s="1332"/>
      <c r="BP82" s="1332"/>
      <c r="BQ82" s="1332"/>
      <c r="BR82" s="1332"/>
      <c r="CA82" s="1332"/>
      <c r="CB82" s="1332"/>
      <c r="CC82" s="1332"/>
      <c r="CD82" s="1332"/>
      <c r="CM82" s="1332"/>
      <c r="CN82" s="1332"/>
      <c r="CO82" s="1332"/>
      <c r="CP82" s="1332"/>
      <c r="CY82" s="1332"/>
      <c r="CZ82" s="1332"/>
      <c r="DA82" s="1332"/>
      <c r="DB82" s="1332"/>
      <c r="DC82" s="1332"/>
    </row>
    <row r="83" spans="2:109" x14ac:dyDescent="0.15">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x14ac:dyDescent="0.15">
      <c r="DD84" s="1275"/>
      <c r="DE84" s="1275"/>
    </row>
    <row r="85" spans="2:109" x14ac:dyDescent="0.15">
      <c r="DD85" s="1275"/>
      <c r="DE85" s="1275"/>
    </row>
    <row r="86" spans="2:109" hidden="1" x14ac:dyDescent="0.15">
      <c r="DD86" s="1275"/>
      <c r="DE86" s="1275"/>
    </row>
    <row r="87" spans="2:109" hidden="1" x14ac:dyDescent="0.15">
      <c r="K87" s="1333"/>
      <c r="AQ87" s="1333"/>
      <c r="BC87" s="1333"/>
      <c r="BO87" s="1333"/>
      <c r="CA87" s="1333"/>
      <c r="CM87" s="1333"/>
      <c r="CY87" s="1333"/>
      <c r="DD87" s="1275"/>
      <c r="DE87" s="1275"/>
    </row>
    <row r="88" spans="2:109" hidden="1" x14ac:dyDescent="0.15">
      <c r="DD88" s="1275"/>
      <c r="DE88" s="1275"/>
    </row>
    <row r="89" spans="2:109" hidden="1" x14ac:dyDescent="0.15">
      <c r="DD89" s="1275"/>
      <c r="DE89" s="1275"/>
    </row>
    <row r="90" spans="2:109" hidden="1" x14ac:dyDescent="0.15">
      <c r="DD90" s="1275"/>
      <c r="DE90" s="1275"/>
    </row>
    <row r="91" spans="2:109" hidden="1" x14ac:dyDescent="0.15">
      <c r="DD91" s="1275"/>
      <c r="DE91" s="1275"/>
    </row>
    <row r="92" spans="2:109" ht="13.5" hidden="1" customHeight="1" x14ac:dyDescent="0.15">
      <c r="DD92" s="1275"/>
      <c r="DE92" s="1275"/>
    </row>
    <row r="93" spans="2:109" ht="13.5" hidden="1" customHeight="1" x14ac:dyDescent="0.15">
      <c r="DD93" s="1275"/>
      <c r="DE93" s="1275"/>
    </row>
    <row r="94" spans="2:109" ht="13.5" hidden="1" customHeight="1" x14ac:dyDescent="0.15">
      <c r="DD94" s="1275"/>
      <c r="DE94" s="1275"/>
    </row>
    <row r="95" spans="2:109" ht="13.5" hidden="1" customHeight="1" x14ac:dyDescent="0.15">
      <c r="DD95" s="1275"/>
      <c r="DE95" s="1275"/>
    </row>
    <row r="96" spans="2:109" ht="13.5" hidden="1" customHeight="1" x14ac:dyDescent="0.15">
      <c r="DD96" s="1275"/>
      <c r="DE96" s="1275"/>
    </row>
    <row r="97" spans="108:109" ht="13.5" hidden="1" customHeight="1" x14ac:dyDescent="0.15">
      <c r="DD97" s="1275"/>
      <c r="DE97" s="1275"/>
    </row>
    <row r="98" spans="108:109" ht="13.5" hidden="1" customHeight="1" x14ac:dyDescent="0.15">
      <c r="DD98" s="1275"/>
      <c r="DE98" s="1275"/>
    </row>
    <row r="99" spans="108:109" ht="13.5" hidden="1" customHeight="1" x14ac:dyDescent="0.15">
      <c r="DD99" s="1275"/>
      <c r="DE99" s="1275"/>
    </row>
    <row r="100" spans="108:109" ht="13.5" hidden="1" customHeight="1" x14ac:dyDescent="0.15">
      <c r="DD100" s="1275"/>
      <c r="DE100" s="1275"/>
    </row>
    <row r="101" spans="108:109" ht="13.5" hidden="1" customHeight="1" x14ac:dyDescent="0.15">
      <c r="DD101" s="1275"/>
      <c r="DE101" s="1275"/>
    </row>
    <row r="102" spans="108:109" ht="13.5" hidden="1" customHeight="1" x14ac:dyDescent="0.15">
      <c r="DD102" s="1275"/>
      <c r="DE102" s="1275"/>
    </row>
    <row r="103" spans="108:109" ht="13.5" hidden="1" customHeight="1" x14ac:dyDescent="0.15">
      <c r="DD103" s="1275"/>
      <c r="DE103" s="1275"/>
    </row>
    <row r="104" spans="108:109" ht="13.5" hidden="1" customHeight="1" x14ac:dyDescent="0.15">
      <c r="DD104" s="1275"/>
      <c r="DE104" s="1275"/>
    </row>
    <row r="105" spans="108:109" ht="13.5" hidden="1" customHeight="1" x14ac:dyDescent="0.15">
      <c r="DD105" s="1275"/>
      <c r="DE105" s="1275"/>
    </row>
    <row r="106" spans="108:109" ht="13.5" hidden="1" customHeight="1" x14ac:dyDescent="0.15">
      <c r="DD106" s="1275"/>
      <c r="DE106" s="1275"/>
    </row>
    <row r="107" spans="108:109" ht="13.5" hidden="1" customHeight="1" x14ac:dyDescent="0.15">
      <c r="DD107" s="1275"/>
      <c r="DE107" s="1275"/>
    </row>
    <row r="108" spans="108:109" ht="13.5" hidden="1" customHeight="1" x14ac:dyDescent="0.15">
      <c r="DD108" s="1275"/>
      <c r="DE108" s="1275"/>
    </row>
    <row r="109" spans="108:109" ht="13.5" hidden="1" customHeight="1" x14ac:dyDescent="0.15">
      <c r="DD109" s="1275"/>
      <c r="DE109" s="1275"/>
    </row>
    <row r="110" spans="108:109" ht="13.5" hidden="1" customHeight="1" x14ac:dyDescent="0.15">
      <c r="DD110" s="1275"/>
      <c r="DE110" s="1275"/>
    </row>
    <row r="111" spans="108:109" ht="13.5" hidden="1" customHeight="1" x14ac:dyDescent="0.15">
      <c r="DD111" s="1275"/>
      <c r="DE111" s="1275"/>
    </row>
    <row r="112" spans="108:109" ht="13.5" hidden="1" customHeight="1" x14ac:dyDescent="0.15">
      <c r="DD112" s="1275"/>
      <c r="DE112" s="1275"/>
    </row>
    <row r="113" spans="108:109" ht="13.5" hidden="1" customHeight="1" x14ac:dyDescent="0.15">
      <c r="DD113" s="1275"/>
      <c r="DE113" s="1275"/>
    </row>
    <row r="114" spans="108:109" ht="13.5" hidden="1" customHeight="1" x14ac:dyDescent="0.15">
      <c r="DD114" s="1275"/>
      <c r="DE114" s="1275"/>
    </row>
    <row r="115" spans="108:109" ht="13.5" hidden="1" customHeight="1" x14ac:dyDescent="0.15">
      <c r="DD115" s="1275"/>
      <c r="DE115" s="1275"/>
    </row>
    <row r="116" spans="108:109" ht="13.5" hidden="1" customHeight="1" x14ac:dyDescent="0.15">
      <c r="DD116" s="1275"/>
      <c r="DE116" s="1275"/>
    </row>
    <row r="117" spans="108:109" ht="13.5" hidden="1" customHeight="1" x14ac:dyDescent="0.15">
      <c r="DD117" s="1275"/>
      <c r="DE117" s="1275"/>
    </row>
    <row r="118" spans="108:109" ht="13.5" hidden="1" customHeight="1" x14ac:dyDescent="0.15">
      <c r="DD118" s="1275"/>
      <c r="DE118" s="1275"/>
    </row>
    <row r="119" spans="108:109" ht="13.5" hidden="1" customHeight="1" x14ac:dyDescent="0.15">
      <c r="DD119" s="1275"/>
      <c r="DE119" s="1275"/>
    </row>
    <row r="120" spans="108:109" ht="13.5" hidden="1" customHeight="1" x14ac:dyDescent="0.15">
      <c r="DD120" s="1275"/>
      <c r="DE120" s="1275"/>
    </row>
    <row r="121" spans="108:109" ht="13.5" hidden="1" customHeight="1" x14ac:dyDescent="0.15">
      <c r="DD121" s="1275"/>
      <c r="DE121" s="1275"/>
    </row>
    <row r="122" spans="108:109" ht="13.5" hidden="1" customHeight="1" x14ac:dyDescent="0.15">
      <c r="DD122" s="1275"/>
      <c r="DE122" s="1275"/>
    </row>
    <row r="123" spans="108:109" ht="13.5" hidden="1" customHeight="1" x14ac:dyDescent="0.15">
      <c r="DD123" s="1275"/>
      <c r="DE123" s="1275"/>
    </row>
    <row r="124" spans="108:109" ht="13.5" hidden="1" customHeight="1" x14ac:dyDescent="0.15">
      <c r="DD124" s="1275"/>
      <c r="DE124" s="1275"/>
    </row>
    <row r="125" spans="108:109" ht="13.5" hidden="1" customHeight="1" x14ac:dyDescent="0.15">
      <c r="DD125" s="1275"/>
      <c r="DE125" s="1275"/>
    </row>
    <row r="126" spans="108:109" ht="13.5" hidden="1" customHeight="1" x14ac:dyDescent="0.15">
      <c r="DD126" s="1275"/>
      <c r="DE126" s="1275"/>
    </row>
    <row r="127" spans="108:109" ht="13.5" hidden="1" customHeight="1" x14ac:dyDescent="0.15">
      <c r="DD127" s="1275"/>
      <c r="DE127" s="1275"/>
    </row>
    <row r="128" spans="108:109" ht="13.5" hidden="1" customHeight="1" x14ac:dyDescent="0.15">
      <c r="DD128" s="1275"/>
      <c r="DE128" s="1275"/>
    </row>
    <row r="129" spans="108:109" ht="13.5" hidden="1" customHeight="1" x14ac:dyDescent="0.15">
      <c r="DD129" s="1275"/>
      <c r="DE129" s="1275"/>
    </row>
    <row r="130" spans="108:109" ht="13.5" hidden="1" customHeight="1" x14ac:dyDescent="0.15">
      <c r="DD130" s="1275"/>
      <c r="DE130" s="1275"/>
    </row>
    <row r="131" spans="108:109" ht="13.5" hidden="1" customHeight="1" x14ac:dyDescent="0.15">
      <c r="DD131" s="1275"/>
      <c r="DE131" s="1275"/>
    </row>
    <row r="132" spans="108:109" ht="13.5" hidden="1" customHeight="1" x14ac:dyDescent="0.15">
      <c r="DD132" s="1275"/>
      <c r="DE132" s="1275"/>
    </row>
    <row r="133" spans="108:109" ht="13.5" hidden="1" customHeight="1" x14ac:dyDescent="0.15">
      <c r="DD133" s="1275"/>
      <c r="DE133" s="1275"/>
    </row>
    <row r="134" spans="108:109" ht="13.5" hidden="1" customHeight="1" x14ac:dyDescent="0.15">
      <c r="DD134" s="1275"/>
      <c r="DE134" s="1275"/>
    </row>
    <row r="135" spans="108:109" ht="13.5" hidden="1" customHeight="1" x14ac:dyDescent="0.15">
      <c r="DD135" s="1275"/>
      <c r="DE135" s="1275"/>
    </row>
    <row r="136" spans="108:109" ht="13.5" hidden="1" customHeight="1" x14ac:dyDescent="0.15">
      <c r="DD136" s="1275"/>
      <c r="DE136" s="1275"/>
    </row>
    <row r="137" spans="108:109" ht="13.5" hidden="1" customHeight="1" x14ac:dyDescent="0.15">
      <c r="DD137" s="1275"/>
      <c r="DE137" s="1275"/>
    </row>
    <row r="138" spans="108:109" ht="13.5" hidden="1" customHeight="1" x14ac:dyDescent="0.15">
      <c r="DD138" s="1275"/>
      <c r="DE138" s="1275"/>
    </row>
    <row r="139" spans="108:109" ht="13.5" hidden="1" customHeight="1" x14ac:dyDescent="0.15">
      <c r="DD139" s="1275"/>
      <c r="DE139" s="1275"/>
    </row>
    <row r="140" spans="108:109" ht="13.5" hidden="1" customHeight="1" x14ac:dyDescent="0.15">
      <c r="DD140" s="1275"/>
      <c r="DE140" s="1275"/>
    </row>
    <row r="141" spans="108:109" ht="13.5" hidden="1" customHeight="1" x14ac:dyDescent="0.15">
      <c r="DD141" s="1275"/>
      <c r="DE141" s="1275"/>
    </row>
    <row r="142" spans="108:109" ht="13.5" hidden="1" customHeight="1" x14ac:dyDescent="0.15">
      <c r="DD142" s="1275"/>
      <c r="DE142" s="1275"/>
    </row>
    <row r="143" spans="108:109" ht="13.5" hidden="1" customHeight="1" x14ac:dyDescent="0.15">
      <c r="DD143" s="1275"/>
      <c r="DE143" s="1275"/>
    </row>
    <row r="144" spans="108:109" ht="13.5" hidden="1" customHeight="1" x14ac:dyDescent="0.15">
      <c r="DD144" s="1275"/>
      <c r="DE144" s="1275"/>
    </row>
    <row r="145" spans="108:109" ht="13.5" hidden="1" customHeight="1" x14ac:dyDescent="0.15">
      <c r="DD145" s="1275"/>
      <c r="DE145" s="1275"/>
    </row>
    <row r="146" spans="108:109" ht="13.5" hidden="1" customHeight="1" x14ac:dyDescent="0.15">
      <c r="DD146" s="1275"/>
      <c r="DE146" s="1275"/>
    </row>
    <row r="147" spans="108:109" ht="13.5" hidden="1" customHeight="1" x14ac:dyDescent="0.15">
      <c r="DD147" s="1275"/>
      <c r="DE147" s="1275"/>
    </row>
    <row r="148" spans="108:109" ht="13.5" hidden="1" customHeight="1" x14ac:dyDescent="0.15">
      <c r="DD148" s="1275"/>
      <c r="DE148" s="1275"/>
    </row>
    <row r="149" spans="108:109" ht="13.5" hidden="1" customHeight="1" x14ac:dyDescent="0.15">
      <c r="DD149" s="1275"/>
      <c r="DE149" s="1275"/>
    </row>
    <row r="150" spans="108:109" ht="13.5" hidden="1" customHeight="1" x14ac:dyDescent="0.15">
      <c r="DD150" s="1275"/>
      <c r="DE150" s="1275"/>
    </row>
    <row r="151" spans="108:109" ht="13.5" hidden="1" customHeight="1" x14ac:dyDescent="0.15">
      <c r="DD151" s="1275"/>
      <c r="DE151" s="1275"/>
    </row>
    <row r="152" spans="108:109" ht="13.5" hidden="1" customHeight="1" x14ac:dyDescent="0.15">
      <c r="DD152" s="1275"/>
      <c r="DE152" s="1275"/>
    </row>
    <row r="153" spans="108:109" ht="13.5" hidden="1" customHeight="1" x14ac:dyDescent="0.15">
      <c r="DD153" s="1275"/>
      <c r="DE153" s="1275"/>
    </row>
    <row r="154" spans="108:109" ht="13.5" hidden="1" customHeight="1" x14ac:dyDescent="0.15">
      <c r="DD154" s="1275"/>
      <c r="DE154" s="1275"/>
    </row>
    <row r="155" spans="108:109" ht="13.5" hidden="1" customHeight="1" x14ac:dyDescent="0.15">
      <c r="DD155" s="1275"/>
      <c r="DE155" s="1275"/>
    </row>
    <row r="156" spans="108:109" ht="13.5" hidden="1" customHeight="1" x14ac:dyDescent="0.15">
      <c r="DD156" s="1275"/>
      <c r="DE156" s="1275"/>
    </row>
    <row r="157" spans="108:109" ht="13.5" hidden="1" customHeight="1" x14ac:dyDescent="0.15">
      <c r="DD157" s="1275"/>
      <c r="DE157" s="1275"/>
    </row>
    <row r="158" spans="108:109" ht="13.5" hidden="1" customHeight="1" x14ac:dyDescent="0.15">
      <c r="DD158" s="1275"/>
      <c r="DE158" s="1275"/>
    </row>
    <row r="159" spans="108:109" ht="13.5" hidden="1" customHeight="1" x14ac:dyDescent="0.15">
      <c r="DD159" s="1275"/>
      <c r="DE159" s="1275"/>
    </row>
    <row r="160" spans="108:109" ht="13.5" hidden="1" customHeight="1" x14ac:dyDescent="0.15">
      <c r="DD160" s="1275"/>
      <c r="DE160" s="1275"/>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vAxHasEHH2GZHDHpNpsiGOLCRPSbahi6RJjsWUt69Q6JbKG+gxzJ+phMz8uc/rmqzLE68jni15D8OdOz/hhftg==" saltValue="LGW5GFyHrK0T3AR67d1Up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ECD24-3EF0-43C2-8FE8-14AB7F5573F0}">
  <sheetPr>
    <pageSetUpPr fitToPage="1"/>
  </sheetPr>
  <dimension ref="A1:DR135"/>
  <sheetViews>
    <sheetView showGridLines="0" topLeftCell="A94" zoomScale="70" zoomScaleNormal="70" zoomScaleSheetLayoutView="70" workbookViewId="0">
      <selection activeCell="CN112" sqref="CN112"/>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YpwvZNauJCg+wxr4F2/DxmwoNf+UTUGYrWWyuJl0tduW4ws4fQ3jDupacKs7t3qjJu8X70y7D9Wl/MI9qUjDg==" saltValue="s13kVu1y966qfNFapQ/Ww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600E4-B177-4AB8-BEF6-D8D99D3A70F4}">
  <sheetPr>
    <pageSetUpPr fitToPage="1"/>
  </sheetPr>
  <dimension ref="A1:DR135"/>
  <sheetViews>
    <sheetView showGridLines="0" tabSelected="1" topLeftCell="A77" zoomScale="55" zoomScaleNormal="55" zoomScaleSheetLayoutView="55" workbookViewId="0">
      <selection activeCell="BK108" sqref="BK108"/>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502</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konVtKmiOPp6tPXvxfy1Exg1VUTfBPDnjq5VlbvDgxZIyl7CdWIEBttcN+tjrdWRRCVpe327agc4jJg/Zb3pyA==" saltValue="y7Q262dw/Uk7vBjY8kWy6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51</v>
      </c>
      <c r="E2" s="154"/>
      <c r="F2" s="155" t="s">
        <v>553</v>
      </c>
      <c r="G2" s="156"/>
      <c r="H2" s="157"/>
    </row>
    <row r="3" spans="1:8" x14ac:dyDescent="0.15">
      <c r="A3" s="153" t="s">
        <v>546</v>
      </c>
      <c r="B3" s="158"/>
      <c r="C3" s="159"/>
      <c r="D3" s="160">
        <v>304446</v>
      </c>
      <c r="E3" s="161"/>
      <c r="F3" s="162">
        <v>272886</v>
      </c>
      <c r="G3" s="163"/>
      <c r="H3" s="164"/>
    </row>
    <row r="4" spans="1:8" x14ac:dyDescent="0.15">
      <c r="A4" s="165"/>
      <c r="B4" s="166"/>
      <c r="C4" s="167"/>
      <c r="D4" s="168">
        <v>56862</v>
      </c>
      <c r="E4" s="169"/>
      <c r="F4" s="170">
        <v>125724</v>
      </c>
      <c r="G4" s="171"/>
      <c r="H4" s="172"/>
    </row>
    <row r="5" spans="1:8" x14ac:dyDescent="0.15">
      <c r="A5" s="153" t="s">
        <v>548</v>
      </c>
      <c r="B5" s="158"/>
      <c r="C5" s="159"/>
      <c r="D5" s="160">
        <v>569354</v>
      </c>
      <c r="E5" s="161"/>
      <c r="F5" s="162">
        <v>245039</v>
      </c>
      <c r="G5" s="163"/>
      <c r="H5" s="164"/>
    </row>
    <row r="6" spans="1:8" x14ac:dyDescent="0.15">
      <c r="A6" s="165"/>
      <c r="B6" s="166"/>
      <c r="C6" s="167"/>
      <c r="D6" s="168">
        <v>79473</v>
      </c>
      <c r="E6" s="169"/>
      <c r="F6" s="170">
        <v>108922</v>
      </c>
      <c r="G6" s="171"/>
      <c r="H6" s="172"/>
    </row>
    <row r="7" spans="1:8" x14ac:dyDescent="0.15">
      <c r="A7" s="153" t="s">
        <v>549</v>
      </c>
      <c r="B7" s="158"/>
      <c r="C7" s="159"/>
      <c r="D7" s="160">
        <v>79689</v>
      </c>
      <c r="E7" s="161"/>
      <c r="F7" s="162">
        <v>291945</v>
      </c>
      <c r="G7" s="163"/>
      <c r="H7" s="164"/>
    </row>
    <row r="8" spans="1:8" x14ac:dyDescent="0.15">
      <c r="A8" s="165"/>
      <c r="B8" s="166"/>
      <c r="C8" s="167"/>
      <c r="D8" s="168">
        <v>29636</v>
      </c>
      <c r="E8" s="169"/>
      <c r="F8" s="170">
        <v>127651</v>
      </c>
      <c r="G8" s="171"/>
      <c r="H8" s="172"/>
    </row>
    <row r="9" spans="1:8" x14ac:dyDescent="0.15">
      <c r="A9" s="153" t="s">
        <v>550</v>
      </c>
      <c r="B9" s="158"/>
      <c r="C9" s="159"/>
      <c r="D9" s="160">
        <v>108943</v>
      </c>
      <c r="E9" s="161"/>
      <c r="F9" s="162">
        <v>291173</v>
      </c>
      <c r="G9" s="163"/>
      <c r="H9" s="164"/>
    </row>
    <row r="10" spans="1:8" x14ac:dyDescent="0.15">
      <c r="A10" s="165"/>
      <c r="B10" s="166"/>
      <c r="C10" s="167"/>
      <c r="D10" s="168">
        <v>59173</v>
      </c>
      <c r="E10" s="169"/>
      <c r="F10" s="170">
        <v>119071</v>
      </c>
      <c r="G10" s="171"/>
      <c r="H10" s="172"/>
    </row>
    <row r="11" spans="1:8" x14ac:dyDescent="0.15">
      <c r="A11" s="153" t="s">
        <v>551</v>
      </c>
      <c r="B11" s="158"/>
      <c r="C11" s="159"/>
      <c r="D11" s="160">
        <v>209547</v>
      </c>
      <c r="E11" s="161"/>
      <c r="F11" s="162">
        <v>271581</v>
      </c>
      <c r="G11" s="163"/>
      <c r="H11" s="164"/>
    </row>
    <row r="12" spans="1:8" x14ac:dyDescent="0.15">
      <c r="A12" s="165"/>
      <c r="B12" s="166"/>
      <c r="C12" s="173"/>
      <c r="D12" s="168">
        <v>165117</v>
      </c>
      <c r="E12" s="169"/>
      <c r="F12" s="170">
        <v>117844</v>
      </c>
      <c r="G12" s="171"/>
      <c r="H12" s="172"/>
    </row>
    <row r="13" spans="1:8" x14ac:dyDescent="0.15">
      <c r="A13" s="153"/>
      <c r="B13" s="158"/>
      <c r="C13" s="174"/>
      <c r="D13" s="175">
        <v>254396</v>
      </c>
      <c r="E13" s="176"/>
      <c r="F13" s="177">
        <v>274525</v>
      </c>
      <c r="G13" s="178"/>
      <c r="H13" s="164"/>
    </row>
    <row r="14" spans="1:8" x14ac:dyDescent="0.15">
      <c r="A14" s="165"/>
      <c r="B14" s="166"/>
      <c r="C14" s="167"/>
      <c r="D14" s="168">
        <v>78052</v>
      </c>
      <c r="E14" s="169"/>
      <c r="F14" s="170">
        <v>119842</v>
      </c>
      <c r="G14" s="171"/>
      <c r="H14" s="172"/>
    </row>
    <row r="17" spans="1:11" x14ac:dyDescent="0.15">
      <c r="A17" s="149" t="s">
        <v>52</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53</v>
      </c>
      <c r="B19" s="179">
        <f>ROUND(VALUE(SUBSTITUTE(実質収支比率等に係る経年分析!F$48,"▲","-")),2)</f>
        <v>4.09</v>
      </c>
      <c r="C19" s="179">
        <f>ROUND(VALUE(SUBSTITUTE(実質収支比率等に係る経年分析!G$48,"▲","-")),2)</f>
        <v>6.21</v>
      </c>
      <c r="D19" s="179">
        <f>ROUND(VALUE(SUBSTITUTE(実質収支比率等に係る経年分析!H$48,"▲","-")),2)</f>
        <v>6.08</v>
      </c>
      <c r="E19" s="179">
        <f>ROUND(VALUE(SUBSTITUTE(実質収支比率等に係る経年分析!I$48,"▲","-")),2)</f>
        <v>4.91</v>
      </c>
      <c r="F19" s="179">
        <f>ROUND(VALUE(SUBSTITUTE(実質収支比率等に係る経年分析!J$48,"▲","-")),2)</f>
        <v>4.47</v>
      </c>
    </row>
    <row r="20" spans="1:11" x14ac:dyDescent="0.15">
      <c r="A20" s="179" t="s">
        <v>54</v>
      </c>
      <c r="B20" s="179">
        <f>ROUND(VALUE(SUBSTITUTE(実質収支比率等に係る経年分析!F$47,"▲","-")),2)</f>
        <v>5.0599999999999996</v>
      </c>
      <c r="C20" s="179">
        <f>ROUND(VALUE(SUBSTITUTE(実質収支比率等に係る経年分析!G$47,"▲","-")),2)</f>
        <v>14.11</v>
      </c>
      <c r="D20" s="179">
        <f>ROUND(VALUE(SUBSTITUTE(実質収支比率等に係る経年分析!H$47,"▲","-")),2)</f>
        <v>29.76</v>
      </c>
      <c r="E20" s="179">
        <f>ROUND(VALUE(SUBSTITUTE(実質収支比率等に係る経年分析!I$47,"▲","-")),2)</f>
        <v>26.57</v>
      </c>
      <c r="F20" s="179">
        <f>ROUND(VALUE(SUBSTITUTE(実質収支比率等に係る経年分析!J$47,"▲","-")),2)</f>
        <v>29.34</v>
      </c>
    </row>
    <row r="21" spans="1:11" x14ac:dyDescent="0.15">
      <c r="A21" s="179" t="s">
        <v>55</v>
      </c>
      <c r="B21" s="179">
        <f>IF(ISNUMBER(VALUE(SUBSTITUTE(実質収支比率等に係る経年分析!F$49,"▲","-"))),ROUND(VALUE(SUBSTITUTE(実質収支比率等に係る経年分析!F$49,"▲","-")),2),NA())</f>
        <v>-0.44</v>
      </c>
      <c r="C21" s="179">
        <f>IF(ISNUMBER(VALUE(SUBSTITUTE(実質収支比率等に係る経年分析!G$49,"▲","-"))),ROUND(VALUE(SUBSTITUTE(実質収支比率等に係る経年分析!G$49,"▲","-")),2),NA())</f>
        <v>9.8000000000000007</v>
      </c>
      <c r="D21" s="179">
        <f>IF(ISNUMBER(VALUE(SUBSTITUTE(実質収支比率等に係る経年分析!H$49,"▲","-"))),ROUND(VALUE(SUBSTITUTE(実質収支比率等に係る経年分析!H$49,"▲","-")),2),NA())</f>
        <v>11.93</v>
      </c>
      <c r="E21" s="179">
        <f>IF(ISNUMBER(VALUE(SUBSTITUTE(実質収支比率等に係る経年分析!I$49,"▲","-"))),ROUND(VALUE(SUBSTITUTE(実質収支比率等に係る経年分析!I$49,"▲","-")),2),NA())</f>
        <v>-9.9499999999999993</v>
      </c>
      <c r="F21" s="179">
        <f>IF(ISNUMBER(VALUE(SUBSTITUTE(実質収支比率等に係る経年分析!J$49,"▲","-"))),ROUND(VALUE(SUBSTITUTE(実質収支比率等に係る経年分析!J$49,"▲","-")),2),NA())</f>
        <v>-1.17</v>
      </c>
    </row>
    <row r="24" spans="1:11" x14ac:dyDescent="0.15">
      <c r="A24" s="149" t="s">
        <v>56</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57</v>
      </c>
      <c r="C26" s="180" t="s">
        <v>58</v>
      </c>
      <c r="D26" s="180" t="s">
        <v>57</v>
      </c>
      <c r="E26" s="180" t="s">
        <v>58</v>
      </c>
      <c r="F26" s="180" t="s">
        <v>57</v>
      </c>
      <c r="G26" s="180" t="s">
        <v>58</v>
      </c>
      <c r="H26" s="180" t="s">
        <v>57</v>
      </c>
      <c r="I26" s="180" t="s">
        <v>58</v>
      </c>
      <c r="J26" s="180" t="s">
        <v>57</v>
      </c>
      <c r="K26" s="180" t="s">
        <v>58</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15">
      <c r="A30" s="180" t="e">
        <f>IF(連結実質赤字比率に係る赤字・黒字の構成分析!C$40="",NA(),連結実質赤字比率に係る赤字・黒字の構成分析!C$40)</f>
        <v>#N/A</v>
      </c>
      <c r="B30" s="180" t="e">
        <f>IF(ROUND(VALUE(SUBSTITUTE(連結実質赤字比率に係る赤字・黒字の構成分析!F$40,"▲", "-")), 2) &lt; 0, ABS(ROUND(VALUE(SUBSTITUTE(連結実質赤字比率に係る赤字・黒字の構成分析!F$40,"▲", "-")), 2)), NA())</f>
        <v>#VALUE!</v>
      </c>
      <c r="C30" s="180" t="e">
        <f>IF(ROUND(VALUE(SUBSTITUTE(連結実質赤字比率に係る赤字・黒字の構成分析!F$40,"▲", "-")), 2) &gt;= 0, ABS(ROUND(VALUE(SUBSTITUTE(連結実質赤字比率に係る赤字・黒字の構成分析!F$40,"▲", "-")), 2)), NA())</f>
        <v>#VALUE!</v>
      </c>
      <c r="D30" s="180" t="e">
        <f>IF(ROUND(VALUE(SUBSTITUTE(連結実質赤字比率に係る赤字・黒字の構成分析!G$40,"▲", "-")), 2) &lt; 0, ABS(ROUND(VALUE(SUBSTITUTE(連結実質赤字比率に係る赤字・黒字の構成分析!G$40,"▲", "-")), 2)), NA())</f>
        <v>#VALUE!</v>
      </c>
      <c r="E30" s="180" t="e">
        <f>IF(ROUND(VALUE(SUBSTITUTE(連結実質赤字比率に係る赤字・黒字の構成分析!G$40,"▲", "-")), 2) &gt;= 0, ABS(ROUND(VALUE(SUBSTITUTE(連結実質赤字比率に係る赤字・黒字の構成分析!G$40,"▲", "-")), 2)), NA())</f>
        <v>#VALUE!</v>
      </c>
      <c r="F30" s="180" t="e">
        <f>IF(ROUND(VALUE(SUBSTITUTE(連結実質赤字比率に係る赤字・黒字の構成分析!H$40,"▲", "-")), 2) &lt; 0, ABS(ROUND(VALUE(SUBSTITUTE(連結実質赤字比率に係る赤字・黒字の構成分析!H$40,"▲", "-")), 2)), NA())</f>
        <v>#VALUE!</v>
      </c>
      <c r="G30" s="180" t="e">
        <f>IF(ROUND(VALUE(SUBSTITUTE(連結実質赤字比率に係る赤字・黒字の構成分析!H$40,"▲", "-")), 2) &gt;= 0, ABS(ROUND(VALUE(SUBSTITUTE(連結実質赤字比率に係る赤字・黒字の構成分析!H$40,"▲", "-")), 2)), NA())</f>
        <v>#VALUE!</v>
      </c>
      <c r="H30" s="180" t="e">
        <f>IF(ROUND(VALUE(SUBSTITUTE(連結実質赤字比率に係る赤字・黒字の構成分析!I$40,"▲", "-")), 2) &lt; 0, ABS(ROUND(VALUE(SUBSTITUTE(連結実質赤字比率に係る赤字・黒字の構成分析!I$40,"▲", "-")), 2)), NA())</f>
        <v>#VALUE!</v>
      </c>
      <c r="I30" s="180" t="e">
        <f>IF(ROUND(VALUE(SUBSTITUTE(連結実質赤字比率に係る赤字・黒字の構成分析!I$40,"▲", "-")), 2) &gt;= 0, ABS(ROUND(VALUE(SUBSTITUTE(連結実質赤字比率に係る赤字・黒字の構成分析!I$40,"▲", "-")), 2)), NA())</f>
        <v>#VALUE!</v>
      </c>
      <c r="J30" s="180" t="e">
        <f>IF(ROUND(VALUE(SUBSTITUTE(連結実質赤字比率に係る赤字・黒字の構成分析!J$40,"▲", "-")), 2) &lt; 0, ABS(ROUND(VALUE(SUBSTITUTE(連結実質赤字比率に係る赤字・黒字の構成分析!J$40,"▲", "-")), 2)), NA())</f>
        <v>#VALUE!</v>
      </c>
      <c r="K30" s="180" t="e">
        <f>IF(ROUND(VALUE(SUBSTITUTE(連結実質赤字比率に係る赤字・黒字の構成分析!J$40,"▲", "-")), 2) &gt;= 0, ABS(ROUND(VALUE(SUBSTITUTE(連結実質赤字比率に係る赤字・黒字の構成分析!J$40,"▲", "-")), 2)), NA())</f>
        <v>#VALUE!</v>
      </c>
    </row>
    <row r="31" spans="1:11" x14ac:dyDescent="0.15">
      <c r="A31" s="180" t="e">
        <f>IF(連結実質赤字比率に係る赤字・黒字の構成分析!C$39="",NA(),連結実質赤字比率に係る赤字・黒字の構成分析!C$39)</f>
        <v>#N/A</v>
      </c>
      <c r="B31" s="180" t="e">
        <f>IF(ROUND(VALUE(SUBSTITUTE(連結実質赤字比率に係る赤字・黒字の構成分析!F$39,"▲", "-")), 2) &lt; 0, ABS(ROUND(VALUE(SUBSTITUTE(連結実質赤字比率に係る赤字・黒字の構成分析!F$39,"▲", "-")), 2)), NA())</f>
        <v>#VALUE!</v>
      </c>
      <c r="C31" s="180" t="e">
        <f>IF(ROUND(VALUE(SUBSTITUTE(連結実質赤字比率に係る赤字・黒字の構成分析!F$39,"▲", "-")), 2) &gt;= 0, ABS(ROUND(VALUE(SUBSTITUTE(連結実質赤字比率に係る赤字・黒字の構成分析!F$39,"▲", "-")), 2)), NA())</f>
        <v>#VALUE!</v>
      </c>
      <c r="D31" s="180" t="e">
        <f>IF(ROUND(VALUE(SUBSTITUTE(連結実質赤字比率に係る赤字・黒字の構成分析!G$39,"▲", "-")), 2) &lt; 0, ABS(ROUND(VALUE(SUBSTITUTE(連結実質赤字比率に係る赤字・黒字の構成分析!G$39,"▲", "-")), 2)), NA())</f>
        <v>#VALUE!</v>
      </c>
      <c r="E31" s="180" t="e">
        <f>IF(ROUND(VALUE(SUBSTITUTE(連結実質赤字比率に係る赤字・黒字の構成分析!G$39,"▲", "-")), 2) &gt;= 0, ABS(ROUND(VALUE(SUBSTITUTE(連結実質赤字比率に係る赤字・黒字の構成分析!G$39,"▲", "-")), 2)), NA())</f>
        <v>#VALUE!</v>
      </c>
      <c r="F31" s="180" t="e">
        <f>IF(ROUND(VALUE(SUBSTITUTE(連結実質赤字比率に係る赤字・黒字の構成分析!H$39,"▲", "-")), 2) &lt; 0, ABS(ROUND(VALUE(SUBSTITUTE(連結実質赤字比率に係る赤字・黒字の構成分析!H$39,"▲", "-")), 2)), NA())</f>
        <v>#VALUE!</v>
      </c>
      <c r="G31" s="180" t="e">
        <f>IF(ROUND(VALUE(SUBSTITUTE(連結実質赤字比率に係る赤字・黒字の構成分析!H$39,"▲", "-")), 2) &gt;= 0, ABS(ROUND(VALUE(SUBSTITUTE(連結実質赤字比率に係る赤字・黒字の構成分析!H$39,"▲", "-")), 2)), NA())</f>
        <v>#VALUE!</v>
      </c>
      <c r="H31" s="180" t="e">
        <f>IF(ROUND(VALUE(SUBSTITUTE(連結実質赤字比率に係る赤字・黒字の構成分析!I$39,"▲", "-")), 2) &lt; 0, ABS(ROUND(VALUE(SUBSTITUTE(連結実質赤字比率に係る赤字・黒字の構成分析!I$39,"▲", "-")), 2)), NA())</f>
        <v>#VALUE!</v>
      </c>
      <c r="I31" s="180" t="e">
        <f>IF(ROUND(VALUE(SUBSTITUTE(連結実質赤字比率に係る赤字・黒字の構成分析!I$39,"▲", "-")), 2) &gt;= 0, ABS(ROUND(VALUE(SUBSTITUTE(連結実質赤字比率に係る赤字・黒字の構成分析!I$39,"▲", "-")), 2)), NA())</f>
        <v>#VALUE!</v>
      </c>
      <c r="J31" s="180" t="e">
        <f>IF(ROUND(VALUE(SUBSTITUTE(連結実質赤字比率に係る赤字・黒字の構成分析!J$39,"▲", "-")), 2) &lt; 0, ABS(ROUND(VALUE(SUBSTITUTE(連結実質赤字比率に係る赤字・黒字の構成分析!J$39,"▲", "-")), 2)), NA())</f>
        <v>#VALUE!</v>
      </c>
      <c r="K31" s="180" t="e">
        <f>IF(ROUND(VALUE(SUBSTITUTE(連結実質赤字比率に係る赤字・黒字の構成分析!J$39,"▲", "-")), 2) &gt;= 0, ABS(ROUND(VALUE(SUBSTITUTE(連結実質赤字比率に係る赤字・黒字の構成分析!J$39,"▲", "-")), 2)), NA())</f>
        <v>#VALUE!</v>
      </c>
    </row>
    <row r="32" spans="1:11" x14ac:dyDescent="0.15">
      <c r="A32" s="180" t="str">
        <f>IF(連結実質赤字比率に係る赤字・黒字の構成分析!C$38="",NA(),連結実質赤字比率に係る赤字・黒字の構成分析!C$38)</f>
        <v>後期高齢者医療特別会計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0</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v>
      </c>
    </row>
    <row r="33" spans="1:16" x14ac:dyDescent="0.15">
      <c r="A33" s="180" t="str">
        <f>IF(連結実質赤字比率に係る赤字・黒字の構成分析!C$37="",NA(),連結実質赤字比率に係る赤字・黒字の構成分析!C$37)</f>
        <v>簡易水道特別会計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0.13</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0.08</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0.09</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0.1</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0.08</v>
      </c>
    </row>
    <row r="34" spans="1:16" x14ac:dyDescent="0.15">
      <c r="A34" s="180" t="str">
        <f>IF(連結実質赤字比率に係る赤字・黒字の構成分析!C$36="",NA(),連結実質赤字比率に係る赤字・黒字の構成分析!C$36)</f>
        <v>国民健康保険特別会計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1.75</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0.41</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0.04</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0.1</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0.2</v>
      </c>
    </row>
    <row r="35" spans="1:16" x14ac:dyDescent="0.15">
      <c r="A35" s="180" t="str">
        <f>IF(連結実質赤字比率に係る赤字・黒字の構成分析!C$35="",NA(),連結実質赤字比率に係る赤字・黒字の構成分析!C$35)</f>
        <v>介護保険特別会計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2.38</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0.26</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1.1399999999999999</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1.21</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1.06</v>
      </c>
    </row>
    <row r="36" spans="1:16" x14ac:dyDescent="0.15">
      <c r="A36" s="180" t="str">
        <f>IF(連結実質赤字比率に係る赤字・黒字の構成分析!C$34="",NA(),連結実質赤字比率に係る赤字・黒字の構成分析!C$34)</f>
        <v>一般会計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4.09</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6.21</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6.08</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4.91</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4.46</v>
      </c>
    </row>
    <row r="39" spans="1:16" x14ac:dyDescent="0.15">
      <c r="A39" s="149" t="s">
        <v>59</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60</v>
      </c>
      <c r="C41" s="181"/>
      <c r="D41" s="181" t="s">
        <v>61</v>
      </c>
      <c r="E41" s="181" t="s">
        <v>60</v>
      </c>
      <c r="F41" s="181"/>
      <c r="G41" s="181" t="s">
        <v>61</v>
      </c>
      <c r="H41" s="181" t="s">
        <v>60</v>
      </c>
      <c r="I41" s="181"/>
      <c r="J41" s="181" t="s">
        <v>61</v>
      </c>
      <c r="K41" s="181" t="s">
        <v>60</v>
      </c>
      <c r="L41" s="181"/>
      <c r="M41" s="181" t="s">
        <v>61</v>
      </c>
      <c r="N41" s="181" t="s">
        <v>60</v>
      </c>
      <c r="O41" s="181"/>
      <c r="P41" s="181" t="s">
        <v>61</v>
      </c>
    </row>
    <row r="42" spans="1:16" x14ac:dyDescent="0.15">
      <c r="A42" s="181" t="s">
        <v>62</v>
      </c>
      <c r="B42" s="181"/>
      <c r="C42" s="181"/>
      <c r="D42" s="181">
        <f>'実質公債費比率（分子）の構造'!K$52</f>
        <v>304</v>
      </c>
      <c r="E42" s="181"/>
      <c r="F42" s="181"/>
      <c r="G42" s="181">
        <f>'実質公債費比率（分子）の構造'!L$52</f>
        <v>288</v>
      </c>
      <c r="H42" s="181"/>
      <c r="I42" s="181"/>
      <c r="J42" s="181">
        <f>'実質公債費比率（分子）の構造'!M$52</f>
        <v>284</v>
      </c>
      <c r="K42" s="181"/>
      <c r="L42" s="181"/>
      <c r="M42" s="181">
        <f>'実質公債費比率（分子）の構造'!N$52</f>
        <v>256</v>
      </c>
      <c r="N42" s="181"/>
      <c r="O42" s="181"/>
      <c r="P42" s="181">
        <f>'実質公債費比率（分子）の構造'!O$52</f>
        <v>247</v>
      </c>
    </row>
    <row r="43" spans="1:16" x14ac:dyDescent="0.15">
      <c r="A43" s="181" t="s">
        <v>63</v>
      </c>
      <c r="B43" s="181">
        <f>'実質公債費比率（分子）の構造'!K$51</f>
        <v>2</v>
      </c>
      <c r="C43" s="181"/>
      <c r="D43" s="181"/>
      <c r="E43" s="181">
        <f>'実質公債費比率（分子）の構造'!L$51</f>
        <v>4</v>
      </c>
      <c r="F43" s="181"/>
      <c r="G43" s="181"/>
      <c r="H43" s="181">
        <f>'実質公債費比率（分子）の構造'!M$51</f>
        <v>0</v>
      </c>
      <c r="I43" s="181"/>
      <c r="J43" s="181"/>
      <c r="K43" s="181">
        <f>'実質公債費比率（分子）の構造'!N$51</f>
        <v>0</v>
      </c>
      <c r="L43" s="181"/>
      <c r="M43" s="181"/>
      <c r="N43" s="181">
        <f>'実質公債費比率（分子）の構造'!O$51</f>
        <v>0</v>
      </c>
      <c r="O43" s="181"/>
      <c r="P43" s="181"/>
    </row>
    <row r="44" spans="1:16" x14ac:dyDescent="0.15">
      <c r="A44" s="181" t="s">
        <v>64</v>
      </c>
      <c r="B44" s="181" t="str">
        <f>'実質公債費比率（分子）の構造'!K$50</f>
        <v>-</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15">
      <c r="A45" s="181" t="s">
        <v>65</v>
      </c>
      <c r="B45" s="181">
        <f>'実質公債費比率（分子）の構造'!K$49</f>
        <v>48</v>
      </c>
      <c r="C45" s="181"/>
      <c r="D45" s="181"/>
      <c r="E45" s="181">
        <f>'実質公債費比率（分子）の構造'!L$49</f>
        <v>57</v>
      </c>
      <c r="F45" s="181"/>
      <c r="G45" s="181"/>
      <c r="H45" s="181">
        <f>'実質公債費比率（分子）の構造'!M$49</f>
        <v>57</v>
      </c>
      <c r="I45" s="181"/>
      <c r="J45" s="181"/>
      <c r="K45" s="181">
        <f>'実質公債費比率（分子）の構造'!N$49</f>
        <v>57</v>
      </c>
      <c r="L45" s="181"/>
      <c r="M45" s="181"/>
      <c r="N45" s="181">
        <f>'実質公債費比率（分子）の構造'!O$49</f>
        <v>42</v>
      </c>
      <c r="O45" s="181"/>
      <c r="P45" s="181"/>
    </row>
    <row r="46" spans="1:16" x14ac:dyDescent="0.15">
      <c r="A46" s="181" t="s">
        <v>66</v>
      </c>
      <c r="B46" s="181">
        <f>'実質公債費比率（分子）の構造'!K$48</f>
        <v>40</v>
      </c>
      <c r="C46" s="181"/>
      <c r="D46" s="181"/>
      <c r="E46" s="181">
        <f>'実質公債費比率（分子）の構造'!L$48</f>
        <v>44</v>
      </c>
      <c r="F46" s="181"/>
      <c r="G46" s="181"/>
      <c r="H46" s="181">
        <f>'実質公債費比率（分子）の構造'!M$48</f>
        <v>32</v>
      </c>
      <c r="I46" s="181"/>
      <c r="J46" s="181"/>
      <c r="K46" s="181">
        <f>'実質公債費比率（分子）の構造'!N$48</f>
        <v>33</v>
      </c>
      <c r="L46" s="181"/>
      <c r="M46" s="181"/>
      <c r="N46" s="181">
        <f>'実質公債費比率（分子）の構造'!O$48</f>
        <v>33</v>
      </c>
      <c r="O46" s="181"/>
      <c r="P46" s="181"/>
    </row>
    <row r="47" spans="1:16" x14ac:dyDescent="0.15">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69</v>
      </c>
      <c r="B49" s="181">
        <f>'実質公債費比率（分子）の構造'!K$45</f>
        <v>385</v>
      </c>
      <c r="C49" s="181"/>
      <c r="D49" s="181"/>
      <c r="E49" s="181">
        <f>'実質公債費比率（分子）の構造'!L$45</f>
        <v>352</v>
      </c>
      <c r="F49" s="181"/>
      <c r="G49" s="181"/>
      <c r="H49" s="181">
        <f>'実質公債費比率（分子）の構造'!M$45</f>
        <v>336</v>
      </c>
      <c r="I49" s="181"/>
      <c r="J49" s="181"/>
      <c r="K49" s="181">
        <f>'実質公債費比率（分子）の構造'!N$45</f>
        <v>314</v>
      </c>
      <c r="L49" s="181"/>
      <c r="M49" s="181"/>
      <c r="N49" s="181">
        <f>'実質公債費比率（分子）の構造'!O$45</f>
        <v>310</v>
      </c>
      <c r="O49" s="181"/>
      <c r="P49" s="181"/>
    </row>
    <row r="50" spans="1:16" x14ac:dyDescent="0.15">
      <c r="A50" s="181" t="s">
        <v>70</v>
      </c>
      <c r="B50" s="181" t="e">
        <f>NA()</f>
        <v>#N/A</v>
      </c>
      <c r="C50" s="181">
        <f>IF(ISNUMBER('実質公債費比率（分子）の構造'!K$53),'実質公債費比率（分子）の構造'!K$53,NA())</f>
        <v>171</v>
      </c>
      <c r="D50" s="181" t="e">
        <f>NA()</f>
        <v>#N/A</v>
      </c>
      <c r="E50" s="181" t="e">
        <f>NA()</f>
        <v>#N/A</v>
      </c>
      <c r="F50" s="181">
        <f>IF(ISNUMBER('実質公債費比率（分子）の構造'!L$53),'実質公債費比率（分子）の構造'!L$53,NA())</f>
        <v>169</v>
      </c>
      <c r="G50" s="181" t="e">
        <f>NA()</f>
        <v>#N/A</v>
      </c>
      <c r="H50" s="181" t="e">
        <f>NA()</f>
        <v>#N/A</v>
      </c>
      <c r="I50" s="181">
        <f>IF(ISNUMBER('実質公債費比率（分子）の構造'!M$53),'実質公債費比率（分子）の構造'!M$53,NA())</f>
        <v>141</v>
      </c>
      <c r="J50" s="181" t="e">
        <f>NA()</f>
        <v>#N/A</v>
      </c>
      <c r="K50" s="181" t="e">
        <f>NA()</f>
        <v>#N/A</v>
      </c>
      <c r="L50" s="181">
        <f>IF(ISNUMBER('実質公債費比率（分子）の構造'!N$53),'実質公債費比率（分子）の構造'!N$53,NA())</f>
        <v>148</v>
      </c>
      <c r="M50" s="181" t="e">
        <f>NA()</f>
        <v>#N/A</v>
      </c>
      <c r="N50" s="181" t="e">
        <f>NA()</f>
        <v>#N/A</v>
      </c>
      <c r="O50" s="181">
        <f>IF(ISNUMBER('実質公債費比率（分子）の構造'!O$53),'実質公債費比率（分子）の構造'!O$53,NA())</f>
        <v>138</v>
      </c>
      <c r="P50" s="181" t="e">
        <f>NA()</f>
        <v>#N/A</v>
      </c>
    </row>
    <row r="53" spans="1:16" x14ac:dyDescent="0.15">
      <c r="A53" s="149" t="s">
        <v>71</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15">
      <c r="A56" s="180" t="s">
        <v>42</v>
      </c>
      <c r="B56" s="180"/>
      <c r="C56" s="180"/>
      <c r="D56" s="180">
        <f>'将来負担比率（分子）の構造'!I$52</f>
        <v>2474</v>
      </c>
      <c r="E56" s="180"/>
      <c r="F56" s="180"/>
      <c r="G56" s="180">
        <f>'将来負担比率（分子）の構造'!J$52</f>
        <v>2792</v>
      </c>
      <c r="H56" s="180"/>
      <c r="I56" s="180"/>
      <c r="J56" s="180">
        <f>'将来負担比率（分子）の構造'!K$52</f>
        <v>2693</v>
      </c>
      <c r="K56" s="180"/>
      <c r="L56" s="180"/>
      <c r="M56" s="180">
        <f>'将来負担比率（分子）の構造'!L$52</f>
        <v>2514</v>
      </c>
      <c r="N56" s="180"/>
      <c r="O56" s="180"/>
      <c r="P56" s="180">
        <f>'将来負担比率（分子）の構造'!M$52</f>
        <v>2573</v>
      </c>
    </row>
    <row r="57" spans="1:16" x14ac:dyDescent="0.15">
      <c r="A57" s="180" t="s">
        <v>41</v>
      </c>
      <c r="B57" s="180"/>
      <c r="C57" s="180"/>
      <c r="D57" s="180">
        <f>'将来負担比率（分子）の構造'!I$51</f>
        <v>115</v>
      </c>
      <c r="E57" s="180"/>
      <c r="F57" s="180"/>
      <c r="G57" s="180">
        <f>'将来負担比率（分子）の構造'!J$51</f>
        <v>116</v>
      </c>
      <c r="H57" s="180"/>
      <c r="I57" s="180"/>
      <c r="J57" s="180">
        <f>'将来負担比率（分子）の構造'!K$51</f>
        <v>118</v>
      </c>
      <c r="K57" s="180"/>
      <c r="L57" s="180"/>
      <c r="M57" s="180">
        <f>'将来負担比率（分子）の構造'!L$51</f>
        <v>118</v>
      </c>
      <c r="N57" s="180"/>
      <c r="O57" s="180"/>
      <c r="P57" s="180">
        <f>'将来負担比率（分子）の構造'!M$51</f>
        <v>91</v>
      </c>
    </row>
    <row r="58" spans="1:16" x14ac:dyDescent="0.15">
      <c r="A58" s="180" t="s">
        <v>40</v>
      </c>
      <c r="B58" s="180"/>
      <c r="C58" s="180"/>
      <c r="D58" s="180">
        <f>'将来負担比率（分子）の構造'!I$50</f>
        <v>1095</v>
      </c>
      <c r="E58" s="180"/>
      <c r="F58" s="180"/>
      <c r="G58" s="180">
        <f>'将来負担比率（分子）の構造'!J$50</f>
        <v>1288</v>
      </c>
      <c r="H58" s="180"/>
      <c r="I58" s="180"/>
      <c r="J58" s="180">
        <f>'将来負担比率（分子）の構造'!K$50</f>
        <v>1448</v>
      </c>
      <c r="K58" s="180"/>
      <c r="L58" s="180"/>
      <c r="M58" s="180">
        <f>'将来負担比率（分子）の構造'!L$50</f>
        <v>1552</v>
      </c>
      <c r="N58" s="180"/>
      <c r="O58" s="180"/>
      <c r="P58" s="180">
        <f>'将来負担比率（分子）の構造'!M$50</f>
        <v>1570</v>
      </c>
    </row>
    <row r="59" spans="1:16" x14ac:dyDescent="0.15">
      <c r="A59" s="180" t="s">
        <v>38</v>
      </c>
      <c r="B59" s="180">
        <f>'将来負担比率（分子）の構造'!I$49</f>
        <v>31</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37</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35</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15">
      <c r="A62" s="180" t="s">
        <v>34</v>
      </c>
      <c r="B62" s="180">
        <f>'将来負担比率（分子）の構造'!I$45</f>
        <v>547</v>
      </c>
      <c r="C62" s="180"/>
      <c r="D62" s="180"/>
      <c r="E62" s="180">
        <f>'将来負担比率（分子）の構造'!J$45</f>
        <v>482</v>
      </c>
      <c r="F62" s="180"/>
      <c r="G62" s="180"/>
      <c r="H62" s="180">
        <f>'将来負担比率（分子）の構造'!K$45</f>
        <v>437</v>
      </c>
      <c r="I62" s="180"/>
      <c r="J62" s="180"/>
      <c r="K62" s="180">
        <f>'将来負担比率（分子）の構造'!L$45</f>
        <v>411</v>
      </c>
      <c r="L62" s="180"/>
      <c r="M62" s="180"/>
      <c r="N62" s="180">
        <f>'将来負担比率（分子）の構造'!M$45</f>
        <v>394</v>
      </c>
      <c r="O62" s="180"/>
      <c r="P62" s="180"/>
    </row>
    <row r="63" spans="1:16" x14ac:dyDescent="0.15">
      <c r="A63" s="180" t="s">
        <v>33</v>
      </c>
      <c r="B63" s="180">
        <f>'将来負担比率（分子）の構造'!I$44</f>
        <v>427</v>
      </c>
      <c r="C63" s="180"/>
      <c r="D63" s="180"/>
      <c r="E63" s="180">
        <f>'将来負担比率（分子）の構造'!J$44</f>
        <v>384</v>
      </c>
      <c r="F63" s="180"/>
      <c r="G63" s="180"/>
      <c r="H63" s="180">
        <f>'将来負担比率（分子）の構造'!K$44</f>
        <v>332</v>
      </c>
      <c r="I63" s="180"/>
      <c r="J63" s="180"/>
      <c r="K63" s="180">
        <f>'将来負担比率（分子）の構造'!L$44</f>
        <v>288</v>
      </c>
      <c r="L63" s="180"/>
      <c r="M63" s="180"/>
      <c r="N63" s="180">
        <f>'将来負担比率（分子）の構造'!M$44</f>
        <v>250</v>
      </c>
      <c r="O63" s="180"/>
      <c r="P63" s="180"/>
    </row>
    <row r="64" spans="1:16" x14ac:dyDescent="0.15">
      <c r="A64" s="180" t="s">
        <v>32</v>
      </c>
      <c r="B64" s="180">
        <f>'将来負担比率（分子）の構造'!I$43</f>
        <v>397</v>
      </c>
      <c r="C64" s="180"/>
      <c r="D64" s="180"/>
      <c r="E64" s="180">
        <f>'将来負担比率（分子）の構造'!J$43</f>
        <v>381</v>
      </c>
      <c r="F64" s="180"/>
      <c r="G64" s="180"/>
      <c r="H64" s="180">
        <f>'将来負担比率（分子）の構造'!K$43</f>
        <v>328</v>
      </c>
      <c r="I64" s="180"/>
      <c r="J64" s="180"/>
      <c r="K64" s="180">
        <f>'将来負担比率（分子）の構造'!L$43</f>
        <v>295</v>
      </c>
      <c r="L64" s="180"/>
      <c r="M64" s="180"/>
      <c r="N64" s="180">
        <f>'将来負担比率（分子）の構造'!M$43</f>
        <v>256</v>
      </c>
      <c r="O64" s="180"/>
      <c r="P64" s="180"/>
    </row>
    <row r="65" spans="1:16" x14ac:dyDescent="0.15">
      <c r="A65" s="180" t="s">
        <v>31</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15">
      <c r="A66" s="180" t="s">
        <v>30</v>
      </c>
      <c r="B66" s="180">
        <f>'将来負担比率（分子）の構造'!I$41</f>
        <v>2862</v>
      </c>
      <c r="C66" s="180"/>
      <c r="D66" s="180"/>
      <c r="E66" s="180">
        <f>'将来負担比率（分子）の構造'!J$41</f>
        <v>3324</v>
      </c>
      <c r="F66" s="180"/>
      <c r="G66" s="180"/>
      <c r="H66" s="180">
        <f>'将来負担比率（分子）の構造'!K$41</f>
        <v>3186</v>
      </c>
      <c r="I66" s="180"/>
      <c r="J66" s="180"/>
      <c r="K66" s="180">
        <f>'将来負担比率（分子）の構造'!L$41</f>
        <v>3090</v>
      </c>
      <c r="L66" s="180"/>
      <c r="M66" s="180"/>
      <c r="N66" s="180">
        <f>'将来負担比率（分子）の構造'!M$41</f>
        <v>3146</v>
      </c>
      <c r="O66" s="180"/>
      <c r="P66" s="180"/>
    </row>
    <row r="67" spans="1:16" x14ac:dyDescent="0.15">
      <c r="A67" s="180" t="s">
        <v>74</v>
      </c>
      <c r="B67" s="180" t="e">
        <f>NA()</f>
        <v>#N/A</v>
      </c>
      <c r="C67" s="180">
        <f>IF(ISNUMBER('将来負担比率（分子）の構造'!I$53), IF('将来負担比率（分子）の構造'!I$53 &lt; 0, 0, '将来負担比率（分子）の構造'!I$53), NA())</f>
        <v>581</v>
      </c>
      <c r="D67" s="180" t="e">
        <f>NA()</f>
        <v>#N/A</v>
      </c>
      <c r="E67" s="180" t="e">
        <f>NA()</f>
        <v>#N/A</v>
      </c>
      <c r="F67" s="180">
        <f>IF(ISNUMBER('将来負担比率（分子）の構造'!J$53), IF('将来負担比率（分子）の構造'!J$53 &lt; 0, 0, '将来負担比率（分子）の構造'!J$53), NA())</f>
        <v>374</v>
      </c>
      <c r="G67" s="180" t="e">
        <f>NA()</f>
        <v>#N/A</v>
      </c>
      <c r="H67" s="180" t="e">
        <f>NA()</f>
        <v>#N/A</v>
      </c>
      <c r="I67" s="180">
        <f>IF(ISNUMBER('将来負担比率（分子）の構造'!K$53), IF('将来負担比率（分子）の構造'!K$53 &lt; 0, 0, '将来負担比率（分子）の構造'!K$53), NA())</f>
        <v>24</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75</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76</v>
      </c>
      <c r="B72" s="184">
        <f>基金残高に係る経年分析!F55</f>
        <v>442</v>
      </c>
      <c r="C72" s="184">
        <f>基金残高に係る経年分析!G55</f>
        <v>373</v>
      </c>
      <c r="D72" s="184">
        <f>基金残高に係る経年分析!H55</f>
        <v>400</v>
      </c>
    </row>
    <row r="73" spans="1:16" x14ac:dyDescent="0.15">
      <c r="A73" s="183" t="s">
        <v>77</v>
      </c>
      <c r="B73" s="184">
        <f>基金残高に係る経年分析!F56</f>
        <v>0</v>
      </c>
      <c r="C73" s="184">
        <f>基金残高に係る経年分析!G56</f>
        <v>0</v>
      </c>
      <c r="D73" s="184">
        <f>基金残高に係る経年分析!H56</f>
        <v>0</v>
      </c>
    </row>
    <row r="74" spans="1:16" x14ac:dyDescent="0.15">
      <c r="A74" s="183" t="s">
        <v>78</v>
      </c>
      <c r="B74" s="184">
        <f>基金残高に係る経年分析!F57</f>
        <v>1029</v>
      </c>
      <c r="C74" s="184">
        <f>基金残高に係る経年分析!G57</f>
        <v>1202</v>
      </c>
      <c r="D74" s="184">
        <f>基金残高に係る経年分析!H57</f>
        <v>1199</v>
      </c>
    </row>
  </sheetData>
  <sheetProtection algorithmName="SHA-512" hashValue="vfN22D+QWQNdgPnSzDBkOpQ2xBcjlPussdrjs3IdqW2A/MAOBwSMdiu3CA5l4CJgtSbCktXKPJwSAUWcTZZX2A==" saltValue="YF56zZ3vIlEZUutWUDdYRQ=="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3"/>
  <sheetViews>
    <sheetView showGridLines="0" zoomScale="85" zoomScaleNormal="85"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17" t="s">
        <v>210</v>
      </c>
      <c r="DI1" s="618"/>
      <c r="DJ1" s="618"/>
      <c r="DK1" s="618"/>
      <c r="DL1" s="618"/>
      <c r="DM1" s="618"/>
      <c r="DN1" s="619"/>
      <c r="DO1" s="225"/>
      <c r="DP1" s="617" t="s">
        <v>211</v>
      </c>
      <c r="DQ1" s="618"/>
      <c r="DR1" s="618"/>
      <c r="DS1" s="618"/>
      <c r="DT1" s="618"/>
      <c r="DU1" s="618"/>
      <c r="DV1" s="618"/>
      <c r="DW1" s="618"/>
      <c r="DX1" s="618"/>
      <c r="DY1" s="618"/>
      <c r="DZ1" s="618"/>
      <c r="EA1" s="618"/>
      <c r="EB1" s="618"/>
      <c r="EC1" s="619"/>
      <c r="ED1" s="223"/>
      <c r="EE1" s="223"/>
      <c r="EF1" s="223"/>
      <c r="EG1" s="223"/>
      <c r="EH1" s="223"/>
      <c r="EI1" s="223"/>
      <c r="EJ1" s="223"/>
      <c r="EK1" s="223"/>
      <c r="EL1" s="223"/>
      <c r="EM1" s="223"/>
    </row>
    <row r="2" spans="2:143" ht="22.5" customHeight="1" x14ac:dyDescent="0.15">
      <c r="B2" s="226" t="s">
        <v>212</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20" t="s">
        <v>213</v>
      </c>
      <c r="C3" s="621"/>
      <c r="D3" s="621"/>
      <c r="E3" s="621"/>
      <c r="F3" s="621"/>
      <c r="G3" s="621"/>
      <c r="H3" s="621"/>
      <c r="I3" s="621"/>
      <c r="J3" s="621"/>
      <c r="K3" s="621"/>
      <c r="L3" s="621"/>
      <c r="M3" s="621"/>
      <c r="N3" s="621"/>
      <c r="O3" s="621"/>
      <c r="P3" s="621"/>
      <c r="Q3" s="621"/>
      <c r="R3" s="621"/>
      <c r="S3" s="621"/>
      <c r="T3" s="621"/>
      <c r="U3" s="621"/>
      <c r="V3" s="621"/>
      <c r="W3" s="621"/>
      <c r="X3" s="621"/>
      <c r="Y3" s="621"/>
      <c r="Z3" s="621"/>
      <c r="AA3" s="621"/>
      <c r="AB3" s="621"/>
      <c r="AC3" s="621"/>
      <c r="AD3" s="621"/>
      <c r="AE3" s="621"/>
      <c r="AF3" s="621"/>
      <c r="AG3" s="621"/>
      <c r="AH3" s="621"/>
      <c r="AI3" s="621"/>
      <c r="AJ3" s="621"/>
      <c r="AK3" s="621"/>
      <c r="AL3" s="621"/>
      <c r="AM3" s="621"/>
      <c r="AN3" s="621"/>
      <c r="AO3" s="621"/>
      <c r="AP3" s="620" t="s">
        <v>214</v>
      </c>
      <c r="AQ3" s="621"/>
      <c r="AR3" s="621"/>
      <c r="AS3" s="621"/>
      <c r="AT3" s="621"/>
      <c r="AU3" s="621"/>
      <c r="AV3" s="621"/>
      <c r="AW3" s="621"/>
      <c r="AX3" s="621"/>
      <c r="AY3" s="621"/>
      <c r="AZ3" s="621"/>
      <c r="BA3" s="621"/>
      <c r="BB3" s="621"/>
      <c r="BC3" s="621"/>
      <c r="BD3" s="621"/>
      <c r="BE3" s="621"/>
      <c r="BF3" s="621"/>
      <c r="BG3" s="621"/>
      <c r="BH3" s="621"/>
      <c r="BI3" s="621"/>
      <c r="BJ3" s="621"/>
      <c r="BK3" s="621"/>
      <c r="BL3" s="621"/>
      <c r="BM3" s="621"/>
      <c r="BN3" s="621"/>
      <c r="BO3" s="621"/>
      <c r="BP3" s="621"/>
      <c r="BQ3" s="621"/>
      <c r="BR3" s="621"/>
      <c r="BS3" s="621"/>
      <c r="BT3" s="621"/>
      <c r="BU3" s="621"/>
      <c r="BV3" s="621"/>
      <c r="BW3" s="621"/>
      <c r="BX3" s="621"/>
      <c r="BY3" s="621"/>
      <c r="BZ3" s="621"/>
      <c r="CA3" s="621"/>
      <c r="CB3" s="622"/>
      <c r="CD3" s="623" t="s">
        <v>215</v>
      </c>
      <c r="CE3" s="624"/>
      <c r="CF3" s="624"/>
      <c r="CG3" s="624"/>
      <c r="CH3" s="624"/>
      <c r="CI3" s="624"/>
      <c r="CJ3" s="624"/>
      <c r="CK3" s="624"/>
      <c r="CL3" s="624"/>
      <c r="CM3" s="624"/>
      <c r="CN3" s="624"/>
      <c r="CO3" s="624"/>
      <c r="CP3" s="624"/>
      <c r="CQ3" s="624"/>
      <c r="CR3" s="624"/>
      <c r="CS3" s="624"/>
      <c r="CT3" s="624"/>
      <c r="CU3" s="624"/>
      <c r="CV3" s="624"/>
      <c r="CW3" s="624"/>
      <c r="CX3" s="624"/>
      <c r="CY3" s="624"/>
      <c r="CZ3" s="624"/>
      <c r="DA3" s="624"/>
      <c r="DB3" s="624"/>
      <c r="DC3" s="624"/>
      <c r="DD3" s="624"/>
      <c r="DE3" s="624"/>
      <c r="DF3" s="624"/>
      <c r="DG3" s="624"/>
      <c r="DH3" s="624"/>
      <c r="DI3" s="624"/>
      <c r="DJ3" s="624"/>
      <c r="DK3" s="624"/>
      <c r="DL3" s="624"/>
      <c r="DM3" s="624"/>
      <c r="DN3" s="624"/>
      <c r="DO3" s="624"/>
      <c r="DP3" s="624"/>
      <c r="DQ3" s="624"/>
      <c r="DR3" s="624"/>
      <c r="DS3" s="624"/>
      <c r="DT3" s="624"/>
      <c r="DU3" s="624"/>
      <c r="DV3" s="624"/>
      <c r="DW3" s="624"/>
      <c r="DX3" s="624"/>
      <c r="DY3" s="624"/>
      <c r="DZ3" s="624"/>
      <c r="EA3" s="624"/>
      <c r="EB3" s="624"/>
      <c r="EC3" s="625"/>
    </row>
    <row r="4" spans="2:143" ht="11.25" customHeight="1" x14ac:dyDescent="0.15">
      <c r="B4" s="620" t="s">
        <v>1</v>
      </c>
      <c r="C4" s="621"/>
      <c r="D4" s="621"/>
      <c r="E4" s="621"/>
      <c r="F4" s="621"/>
      <c r="G4" s="621"/>
      <c r="H4" s="621"/>
      <c r="I4" s="621"/>
      <c r="J4" s="621"/>
      <c r="K4" s="621"/>
      <c r="L4" s="621"/>
      <c r="M4" s="621"/>
      <c r="N4" s="621"/>
      <c r="O4" s="621"/>
      <c r="P4" s="621"/>
      <c r="Q4" s="622"/>
      <c r="R4" s="620" t="s">
        <v>216</v>
      </c>
      <c r="S4" s="621"/>
      <c r="T4" s="621"/>
      <c r="U4" s="621"/>
      <c r="V4" s="621"/>
      <c r="W4" s="621"/>
      <c r="X4" s="621"/>
      <c r="Y4" s="622"/>
      <c r="Z4" s="620" t="s">
        <v>217</v>
      </c>
      <c r="AA4" s="621"/>
      <c r="AB4" s="621"/>
      <c r="AC4" s="622"/>
      <c r="AD4" s="620" t="s">
        <v>218</v>
      </c>
      <c r="AE4" s="621"/>
      <c r="AF4" s="621"/>
      <c r="AG4" s="621"/>
      <c r="AH4" s="621"/>
      <c r="AI4" s="621"/>
      <c r="AJ4" s="621"/>
      <c r="AK4" s="622"/>
      <c r="AL4" s="620" t="s">
        <v>217</v>
      </c>
      <c r="AM4" s="621"/>
      <c r="AN4" s="621"/>
      <c r="AO4" s="622"/>
      <c r="AP4" s="626" t="s">
        <v>219</v>
      </c>
      <c r="AQ4" s="626"/>
      <c r="AR4" s="626"/>
      <c r="AS4" s="626"/>
      <c r="AT4" s="626"/>
      <c r="AU4" s="626"/>
      <c r="AV4" s="626"/>
      <c r="AW4" s="626"/>
      <c r="AX4" s="626"/>
      <c r="AY4" s="626"/>
      <c r="AZ4" s="626"/>
      <c r="BA4" s="626"/>
      <c r="BB4" s="626"/>
      <c r="BC4" s="626"/>
      <c r="BD4" s="626"/>
      <c r="BE4" s="626"/>
      <c r="BF4" s="626"/>
      <c r="BG4" s="626" t="s">
        <v>220</v>
      </c>
      <c r="BH4" s="626"/>
      <c r="BI4" s="626"/>
      <c r="BJ4" s="626"/>
      <c r="BK4" s="626"/>
      <c r="BL4" s="626"/>
      <c r="BM4" s="626"/>
      <c r="BN4" s="626"/>
      <c r="BO4" s="626" t="s">
        <v>217</v>
      </c>
      <c r="BP4" s="626"/>
      <c r="BQ4" s="626"/>
      <c r="BR4" s="626"/>
      <c r="BS4" s="626" t="s">
        <v>221</v>
      </c>
      <c r="BT4" s="626"/>
      <c r="BU4" s="626"/>
      <c r="BV4" s="626"/>
      <c r="BW4" s="626"/>
      <c r="BX4" s="626"/>
      <c r="BY4" s="626"/>
      <c r="BZ4" s="626"/>
      <c r="CA4" s="626"/>
      <c r="CB4" s="626"/>
      <c r="CD4" s="623" t="s">
        <v>222</v>
      </c>
      <c r="CE4" s="624"/>
      <c r="CF4" s="624"/>
      <c r="CG4" s="624"/>
      <c r="CH4" s="624"/>
      <c r="CI4" s="624"/>
      <c r="CJ4" s="624"/>
      <c r="CK4" s="624"/>
      <c r="CL4" s="624"/>
      <c r="CM4" s="624"/>
      <c r="CN4" s="624"/>
      <c r="CO4" s="624"/>
      <c r="CP4" s="624"/>
      <c r="CQ4" s="624"/>
      <c r="CR4" s="624"/>
      <c r="CS4" s="624"/>
      <c r="CT4" s="624"/>
      <c r="CU4" s="624"/>
      <c r="CV4" s="624"/>
      <c r="CW4" s="624"/>
      <c r="CX4" s="624"/>
      <c r="CY4" s="624"/>
      <c r="CZ4" s="624"/>
      <c r="DA4" s="624"/>
      <c r="DB4" s="624"/>
      <c r="DC4" s="624"/>
      <c r="DD4" s="624"/>
      <c r="DE4" s="624"/>
      <c r="DF4" s="624"/>
      <c r="DG4" s="624"/>
      <c r="DH4" s="624"/>
      <c r="DI4" s="624"/>
      <c r="DJ4" s="624"/>
      <c r="DK4" s="624"/>
      <c r="DL4" s="624"/>
      <c r="DM4" s="624"/>
      <c r="DN4" s="624"/>
      <c r="DO4" s="624"/>
      <c r="DP4" s="624"/>
      <c r="DQ4" s="624"/>
      <c r="DR4" s="624"/>
      <c r="DS4" s="624"/>
      <c r="DT4" s="624"/>
      <c r="DU4" s="624"/>
      <c r="DV4" s="624"/>
      <c r="DW4" s="624"/>
      <c r="DX4" s="624"/>
      <c r="DY4" s="624"/>
      <c r="DZ4" s="624"/>
      <c r="EA4" s="624"/>
      <c r="EB4" s="624"/>
      <c r="EC4" s="625"/>
    </row>
    <row r="5" spans="2:143" s="229" customFormat="1" ht="11.25" customHeight="1" x14ac:dyDescent="0.15">
      <c r="B5" s="627" t="s">
        <v>223</v>
      </c>
      <c r="C5" s="628"/>
      <c r="D5" s="628"/>
      <c r="E5" s="628"/>
      <c r="F5" s="628"/>
      <c r="G5" s="628"/>
      <c r="H5" s="628"/>
      <c r="I5" s="628"/>
      <c r="J5" s="628"/>
      <c r="K5" s="628"/>
      <c r="L5" s="628"/>
      <c r="M5" s="628"/>
      <c r="N5" s="628"/>
      <c r="O5" s="628"/>
      <c r="P5" s="628"/>
      <c r="Q5" s="629"/>
      <c r="R5" s="630">
        <v>110915</v>
      </c>
      <c r="S5" s="631"/>
      <c r="T5" s="631"/>
      <c r="U5" s="631"/>
      <c r="V5" s="631"/>
      <c r="W5" s="631"/>
      <c r="X5" s="631"/>
      <c r="Y5" s="632"/>
      <c r="Z5" s="633">
        <v>4.0999999999999996</v>
      </c>
      <c r="AA5" s="633"/>
      <c r="AB5" s="633"/>
      <c r="AC5" s="633"/>
      <c r="AD5" s="634">
        <v>110915</v>
      </c>
      <c r="AE5" s="634"/>
      <c r="AF5" s="634"/>
      <c r="AG5" s="634"/>
      <c r="AH5" s="634"/>
      <c r="AI5" s="634"/>
      <c r="AJ5" s="634"/>
      <c r="AK5" s="634"/>
      <c r="AL5" s="635">
        <v>8.4</v>
      </c>
      <c r="AM5" s="636"/>
      <c r="AN5" s="636"/>
      <c r="AO5" s="637"/>
      <c r="AP5" s="627" t="s">
        <v>224</v>
      </c>
      <c r="AQ5" s="628"/>
      <c r="AR5" s="628"/>
      <c r="AS5" s="628"/>
      <c r="AT5" s="628"/>
      <c r="AU5" s="628"/>
      <c r="AV5" s="628"/>
      <c r="AW5" s="628"/>
      <c r="AX5" s="628"/>
      <c r="AY5" s="628"/>
      <c r="AZ5" s="628"/>
      <c r="BA5" s="628"/>
      <c r="BB5" s="628"/>
      <c r="BC5" s="628"/>
      <c r="BD5" s="628"/>
      <c r="BE5" s="628"/>
      <c r="BF5" s="629"/>
      <c r="BG5" s="641">
        <v>108180</v>
      </c>
      <c r="BH5" s="642"/>
      <c r="BI5" s="642"/>
      <c r="BJ5" s="642"/>
      <c r="BK5" s="642"/>
      <c r="BL5" s="642"/>
      <c r="BM5" s="642"/>
      <c r="BN5" s="643"/>
      <c r="BO5" s="644">
        <v>97.5</v>
      </c>
      <c r="BP5" s="644"/>
      <c r="BQ5" s="644"/>
      <c r="BR5" s="644"/>
      <c r="BS5" s="645" t="s">
        <v>225</v>
      </c>
      <c r="BT5" s="645"/>
      <c r="BU5" s="645"/>
      <c r="BV5" s="645"/>
      <c r="BW5" s="645"/>
      <c r="BX5" s="645"/>
      <c r="BY5" s="645"/>
      <c r="BZ5" s="645"/>
      <c r="CA5" s="645"/>
      <c r="CB5" s="649"/>
      <c r="CD5" s="623" t="s">
        <v>219</v>
      </c>
      <c r="CE5" s="624"/>
      <c r="CF5" s="624"/>
      <c r="CG5" s="624"/>
      <c r="CH5" s="624"/>
      <c r="CI5" s="624"/>
      <c r="CJ5" s="624"/>
      <c r="CK5" s="624"/>
      <c r="CL5" s="624"/>
      <c r="CM5" s="624"/>
      <c r="CN5" s="624"/>
      <c r="CO5" s="624"/>
      <c r="CP5" s="624"/>
      <c r="CQ5" s="625"/>
      <c r="CR5" s="623" t="s">
        <v>226</v>
      </c>
      <c r="CS5" s="624"/>
      <c r="CT5" s="624"/>
      <c r="CU5" s="624"/>
      <c r="CV5" s="624"/>
      <c r="CW5" s="624"/>
      <c r="CX5" s="624"/>
      <c r="CY5" s="625"/>
      <c r="CZ5" s="623" t="s">
        <v>217</v>
      </c>
      <c r="DA5" s="624"/>
      <c r="DB5" s="624"/>
      <c r="DC5" s="625"/>
      <c r="DD5" s="623" t="s">
        <v>227</v>
      </c>
      <c r="DE5" s="624"/>
      <c r="DF5" s="624"/>
      <c r="DG5" s="624"/>
      <c r="DH5" s="624"/>
      <c r="DI5" s="624"/>
      <c r="DJ5" s="624"/>
      <c r="DK5" s="624"/>
      <c r="DL5" s="624"/>
      <c r="DM5" s="624"/>
      <c r="DN5" s="624"/>
      <c r="DO5" s="624"/>
      <c r="DP5" s="625"/>
      <c r="DQ5" s="623" t="s">
        <v>228</v>
      </c>
      <c r="DR5" s="624"/>
      <c r="DS5" s="624"/>
      <c r="DT5" s="624"/>
      <c r="DU5" s="624"/>
      <c r="DV5" s="624"/>
      <c r="DW5" s="624"/>
      <c r="DX5" s="624"/>
      <c r="DY5" s="624"/>
      <c r="DZ5" s="624"/>
      <c r="EA5" s="624"/>
      <c r="EB5" s="624"/>
      <c r="EC5" s="625"/>
    </row>
    <row r="6" spans="2:143" ht="11.25" customHeight="1" x14ac:dyDescent="0.15">
      <c r="B6" s="638" t="s">
        <v>229</v>
      </c>
      <c r="C6" s="639"/>
      <c r="D6" s="639"/>
      <c r="E6" s="639"/>
      <c r="F6" s="639"/>
      <c r="G6" s="639"/>
      <c r="H6" s="639"/>
      <c r="I6" s="639"/>
      <c r="J6" s="639"/>
      <c r="K6" s="639"/>
      <c r="L6" s="639"/>
      <c r="M6" s="639"/>
      <c r="N6" s="639"/>
      <c r="O6" s="639"/>
      <c r="P6" s="639"/>
      <c r="Q6" s="640"/>
      <c r="R6" s="641">
        <v>10865</v>
      </c>
      <c r="S6" s="642"/>
      <c r="T6" s="642"/>
      <c r="U6" s="642"/>
      <c r="V6" s="642"/>
      <c r="W6" s="642"/>
      <c r="X6" s="642"/>
      <c r="Y6" s="643"/>
      <c r="Z6" s="644">
        <v>0.4</v>
      </c>
      <c r="AA6" s="644"/>
      <c r="AB6" s="644"/>
      <c r="AC6" s="644"/>
      <c r="AD6" s="645">
        <v>10865</v>
      </c>
      <c r="AE6" s="645"/>
      <c r="AF6" s="645"/>
      <c r="AG6" s="645"/>
      <c r="AH6" s="645"/>
      <c r="AI6" s="645"/>
      <c r="AJ6" s="645"/>
      <c r="AK6" s="645"/>
      <c r="AL6" s="646">
        <v>0.8</v>
      </c>
      <c r="AM6" s="647"/>
      <c r="AN6" s="647"/>
      <c r="AO6" s="648"/>
      <c r="AP6" s="638" t="s">
        <v>230</v>
      </c>
      <c r="AQ6" s="639"/>
      <c r="AR6" s="639"/>
      <c r="AS6" s="639"/>
      <c r="AT6" s="639"/>
      <c r="AU6" s="639"/>
      <c r="AV6" s="639"/>
      <c r="AW6" s="639"/>
      <c r="AX6" s="639"/>
      <c r="AY6" s="639"/>
      <c r="AZ6" s="639"/>
      <c r="BA6" s="639"/>
      <c r="BB6" s="639"/>
      <c r="BC6" s="639"/>
      <c r="BD6" s="639"/>
      <c r="BE6" s="639"/>
      <c r="BF6" s="640"/>
      <c r="BG6" s="641">
        <v>108180</v>
      </c>
      <c r="BH6" s="642"/>
      <c r="BI6" s="642"/>
      <c r="BJ6" s="642"/>
      <c r="BK6" s="642"/>
      <c r="BL6" s="642"/>
      <c r="BM6" s="642"/>
      <c r="BN6" s="643"/>
      <c r="BO6" s="644">
        <v>97.5</v>
      </c>
      <c r="BP6" s="644"/>
      <c r="BQ6" s="644"/>
      <c r="BR6" s="644"/>
      <c r="BS6" s="645" t="s">
        <v>225</v>
      </c>
      <c r="BT6" s="645"/>
      <c r="BU6" s="645"/>
      <c r="BV6" s="645"/>
      <c r="BW6" s="645"/>
      <c r="BX6" s="645"/>
      <c r="BY6" s="645"/>
      <c r="BZ6" s="645"/>
      <c r="CA6" s="645"/>
      <c r="CB6" s="649"/>
      <c r="CD6" s="652" t="s">
        <v>231</v>
      </c>
      <c r="CE6" s="653"/>
      <c r="CF6" s="653"/>
      <c r="CG6" s="653"/>
      <c r="CH6" s="653"/>
      <c r="CI6" s="653"/>
      <c r="CJ6" s="653"/>
      <c r="CK6" s="653"/>
      <c r="CL6" s="653"/>
      <c r="CM6" s="653"/>
      <c r="CN6" s="653"/>
      <c r="CO6" s="653"/>
      <c r="CP6" s="653"/>
      <c r="CQ6" s="654"/>
      <c r="CR6" s="641">
        <v>46392</v>
      </c>
      <c r="CS6" s="642"/>
      <c r="CT6" s="642"/>
      <c r="CU6" s="642"/>
      <c r="CV6" s="642"/>
      <c r="CW6" s="642"/>
      <c r="CX6" s="642"/>
      <c r="CY6" s="643"/>
      <c r="CZ6" s="635">
        <v>1.8</v>
      </c>
      <c r="DA6" s="636"/>
      <c r="DB6" s="636"/>
      <c r="DC6" s="655"/>
      <c r="DD6" s="650" t="s">
        <v>225</v>
      </c>
      <c r="DE6" s="642"/>
      <c r="DF6" s="642"/>
      <c r="DG6" s="642"/>
      <c r="DH6" s="642"/>
      <c r="DI6" s="642"/>
      <c r="DJ6" s="642"/>
      <c r="DK6" s="642"/>
      <c r="DL6" s="642"/>
      <c r="DM6" s="642"/>
      <c r="DN6" s="642"/>
      <c r="DO6" s="642"/>
      <c r="DP6" s="643"/>
      <c r="DQ6" s="650">
        <v>45867</v>
      </c>
      <c r="DR6" s="642"/>
      <c r="DS6" s="642"/>
      <c r="DT6" s="642"/>
      <c r="DU6" s="642"/>
      <c r="DV6" s="642"/>
      <c r="DW6" s="642"/>
      <c r="DX6" s="642"/>
      <c r="DY6" s="642"/>
      <c r="DZ6" s="642"/>
      <c r="EA6" s="642"/>
      <c r="EB6" s="642"/>
      <c r="EC6" s="651"/>
    </row>
    <row r="7" spans="2:143" ht="11.25" customHeight="1" x14ac:dyDescent="0.15">
      <c r="B7" s="638" t="s">
        <v>232</v>
      </c>
      <c r="C7" s="639"/>
      <c r="D7" s="639"/>
      <c r="E7" s="639"/>
      <c r="F7" s="639"/>
      <c r="G7" s="639"/>
      <c r="H7" s="639"/>
      <c r="I7" s="639"/>
      <c r="J7" s="639"/>
      <c r="K7" s="639"/>
      <c r="L7" s="639"/>
      <c r="M7" s="639"/>
      <c r="N7" s="639"/>
      <c r="O7" s="639"/>
      <c r="P7" s="639"/>
      <c r="Q7" s="640"/>
      <c r="R7" s="641">
        <v>207</v>
      </c>
      <c r="S7" s="642"/>
      <c r="T7" s="642"/>
      <c r="U7" s="642"/>
      <c r="V7" s="642"/>
      <c r="W7" s="642"/>
      <c r="X7" s="642"/>
      <c r="Y7" s="643"/>
      <c r="Z7" s="644">
        <v>0</v>
      </c>
      <c r="AA7" s="644"/>
      <c r="AB7" s="644"/>
      <c r="AC7" s="644"/>
      <c r="AD7" s="645">
        <v>207</v>
      </c>
      <c r="AE7" s="645"/>
      <c r="AF7" s="645"/>
      <c r="AG7" s="645"/>
      <c r="AH7" s="645"/>
      <c r="AI7" s="645"/>
      <c r="AJ7" s="645"/>
      <c r="AK7" s="645"/>
      <c r="AL7" s="646">
        <v>0</v>
      </c>
      <c r="AM7" s="647"/>
      <c r="AN7" s="647"/>
      <c r="AO7" s="648"/>
      <c r="AP7" s="638" t="s">
        <v>233</v>
      </c>
      <c r="AQ7" s="639"/>
      <c r="AR7" s="639"/>
      <c r="AS7" s="639"/>
      <c r="AT7" s="639"/>
      <c r="AU7" s="639"/>
      <c r="AV7" s="639"/>
      <c r="AW7" s="639"/>
      <c r="AX7" s="639"/>
      <c r="AY7" s="639"/>
      <c r="AZ7" s="639"/>
      <c r="BA7" s="639"/>
      <c r="BB7" s="639"/>
      <c r="BC7" s="639"/>
      <c r="BD7" s="639"/>
      <c r="BE7" s="639"/>
      <c r="BF7" s="640"/>
      <c r="BG7" s="641">
        <v>46621</v>
      </c>
      <c r="BH7" s="642"/>
      <c r="BI7" s="642"/>
      <c r="BJ7" s="642"/>
      <c r="BK7" s="642"/>
      <c r="BL7" s="642"/>
      <c r="BM7" s="642"/>
      <c r="BN7" s="643"/>
      <c r="BO7" s="644">
        <v>42</v>
      </c>
      <c r="BP7" s="644"/>
      <c r="BQ7" s="644"/>
      <c r="BR7" s="644"/>
      <c r="BS7" s="645" t="s">
        <v>225</v>
      </c>
      <c r="BT7" s="645"/>
      <c r="BU7" s="645"/>
      <c r="BV7" s="645"/>
      <c r="BW7" s="645"/>
      <c r="BX7" s="645"/>
      <c r="BY7" s="645"/>
      <c r="BZ7" s="645"/>
      <c r="CA7" s="645"/>
      <c r="CB7" s="649"/>
      <c r="CD7" s="656" t="s">
        <v>234</v>
      </c>
      <c r="CE7" s="657"/>
      <c r="CF7" s="657"/>
      <c r="CG7" s="657"/>
      <c r="CH7" s="657"/>
      <c r="CI7" s="657"/>
      <c r="CJ7" s="657"/>
      <c r="CK7" s="657"/>
      <c r="CL7" s="657"/>
      <c r="CM7" s="657"/>
      <c r="CN7" s="657"/>
      <c r="CO7" s="657"/>
      <c r="CP7" s="657"/>
      <c r="CQ7" s="658"/>
      <c r="CR7" s="641">
        <v>804754</v>
      </c>
      <c r="CS7" s="642"/>
      <c r="CT7" s="642"/>
      <c r="CU7" s="642"/>
      <c r="CV7" s="642"/>
      <c r="CW7" s="642"/>
      <c r="CX7" s="642"/>
      <c r="CY7" s="643"/>
      <c r="CZ7" s="644">
        <v>30.4</v>
      </c>
      <c r="DA7" s="644"/>
      <c r="DB7" s="644"/>
      <c r="DC7" s="644"/>
      <c r="DD7" s="650">
        <v>209992</v>
      </c>
      <c r="DE7" s="642"/>
      <c r="DF7" s="642"/>
      <c r="DG7" s="642"/>
      <c r="DH7" s="642"/>
      <c r="DI7" s="642"/>
      <c r="DJ7" s="642"/>
      <c r="DK7" s="642"/>
      <c r="DL7" s="642"/>
      <c r="DM7" s="642"/>
      <c r="DN7" s="642"/>
      <c r="DO7" s="642"/>
      <c r="DP7" s="643"/>
      <c r="DQ7" s="650">
        <v>471005</v>
      </c>
      <c r="DR7" s="642"/>
      <c r="DS7" s="642"/>
      <c r="DT7" s="642"/>
      <c r="DU7" s="642"/>
      <c r="DV7" s="642"/>
      <c r="DW7" s="642"/>
      <c r="DX7" s="642"/>
      <c r="DY7" s="642"/>
      <c r="DZ7" s="642"/>
      <c r="EA7" s="642"/>
      <c r="EB7" s="642"/>
      <c r="EC7" s="651"/>
    </row>
    <row r="8" spans="2:143" ht="11.25" customHeight="1" x14ac:dyDescent="0.15">
      <c r="B8" s="638" t="s">
        <v>235</v>
      </c>
      <c r="C8" s="639"/>
      <c r="D8" s="639"/>
      <c r="E8" s="639"/>
      <c r="F8" s="639"/>
      <c r="G8" s="639"/>
      <c r="H8" s="639"/>
      <c r="I8" s="639"/>
      <c r="J8" s="639"/>
      <c r="K8" s="639"/>
      <c r="L8" s="639"/>
      <c r="M8" s="639"/>
      <c r="N8" s="639"/>
      <c r="O8" s="639"/>
      <c r="P8" s="639"/>
      <c r="Q8" s="640"/>
      <c r="R8" s="641">
        <v>195</v>
      </c>
      <c r="S8" s="642"/>
      <c r="T8" s="642"/>
      <c r="U8" s="642"/>
      <c r="V8" s="642"/>
      <c r="W8" s="642"/>
      <c r="X8" s="642"/>
      <c r="Y8" s="643"/>
      <c r="Z8" s="644">
        <v>0</v>
      </c>
      <c r="AA8" s="644"/>
      <c r="AB8" s="644"/>
      <c r="AC8" s="644"/>
      <c r="AD8" s="645">
        <v>195</v>
      </c>
      <c r="AE8" s="645"/>
      <c r="AF8" s="645"/>
      <c r="AG8" s="645"/>
      <c r="AH8" s="645"/>
      <c r="AI8" s="645"/>
      <c r="AJ8" s="645"/>
      <c r="AK8" s="645"/>
      <c r="AL8" s="646">
        <v>0</v>
      </c>
      <c r="AM8" s="647"/>
      <c r="AN8" s="647"/>
      <c r="AO8" s="648"/>
      <c r="AP8" s="638" t="s">
        <v>236</v>
      </c>
      <c r="AQ8" s="639"/>
      <c r="AR8" s="639"/>
      <c r="AS8" s="639"/>
      <c r="AT8" s="639"/>
      <c r="AU8" s="639"/>
      <c r="AV8" s="639"/>
      <c r="AW8" s="639"/>
      <c r="AX8" s="639"/>
      <c r="AY8" s="639"/>
      <c r="AZ8" s="639"/>
      <c r="BA8" s="639"/>
      <c r="BB8" s="639"/>
      <c r="BC8" s="639"/>
      <c r="BD8" s="639"/>
      <c r="BE8" s="639"/>
      <c r="BF8" s="640"/>
      <c r="BG8" s="641">
        <v>2726</v>
      </c>
      <c r="BH8" s="642"/>
      <c r="BI8" s="642"/>
      <c r="BJ8" s="642"/>
      <c r="BK8" s="642"/>
      <c r="BL8" s="642"/>
      <c r="BM8" s="642"/>
      <c r="BN8" s="643"/>
      <c r="BO8" s="644">
        <v>2.5</v>
      </c>
      <c r="BP8" s="644"/>
      <c r="BQ8" s="644"/>
      <c r="BR8" s="644"/>
      <c r="BS8" s="650" t="s">
        <v>225</v>
      </c>
      <c r="BT8" s="642"/>
      <c r="BU8" s="642"/>
      <c r="BV8" s="642"/>
      <c r="BW8" s="642"/>
      <c r="BX8" s="642"/>
      <c r="BY8" s="642"/>
      <c r="BZ8" s="642"/>
      <c r="CA8" s="642"/>
      <c r="CB8" s="651"/>
      <c r="CD8" s="656" t="s">
        <v>237</v>
      </c>
      <c r="CE8" s="657"/>
      <c r="CF8" s="657"/>
      <c r="CG8" s="657"/>
      <c r="CH8" s="657"/>
      <c r="CI8" s="657"/>
      <c r="CJ8" s="657"/>
      <c r="CK8" s="657"/>
      <c r="CL8" s="657"/>
      <c r="CM8" s="657"/>
      <c r="CN8" s="657"/>
      <c r="CO8" s="657"/>
      <c r="CP8" s="657"/>
      <c r="CQ8" s="658"/>
      <c r="CR8" s="641">
        <v>416109</v>
      </c>
      <c r="CS8" s="642"/>
      <c r="CT8" s="642"/>
      <c r="CU8" s="642"/>
      <c r="CV8" s="642"/>
      <c r="CW8" s="642"/>
      <c r="CX8" s="642"/>
      <c r="CY8" s="643"/>
      <c r="CZ8" s="644">
        <v>15.7</v>
      </c>
      <c r="DA8" s="644"/>
      <c r="DB8" s="644"/>
      <c r="DC8" s="644"/>
      <c r="DD8" s="650">
        <v>13328</v>
      </c>
      <c r="DE8" s="642"/>
      <c r="DF8" s="642"/>
      <c r="DG8" s="642"/>
      <c r="DH8" s="642"/>
      <c r="DI8" s="642"/>
      <c r="DJ8" s="642"/>
      <c r="DK8" s="642"/>
      <c r="DL8" s="642"/>
      <c r="DM8" s="642"/>
      <c r="DN8" s="642"/>
      <c r="DO8" s="642"/>
      <c r="DP8" s="643"/>
      <c r="DQ8" s="650">
        <v>294580</v>
      </c>
      <c r="DR8" s="642"/>
      <c r="DS8" s="642"/>
      <c r="DT8" s="642"/>
      <c r="DU8" s="642"/>
      <c r="DV8" s="642"/>
      <c r="DW8" s="642"/>
      <c r="DX8" s="642"/>
      <c r="DY8" s="642"/>
      <c r="DZ8" s="642"/>
      <c r="EA8" s="642"/>
      <c r="EB8" s="642"/>
      <c r="EC8" s="651"/>
    </row>
    <row r="9" spans="2:143" ht="11.25" customHeight="1" x14ac:dyDescent="0.15">
      <c r="B9" s="638" t="s">
        <v>238</v>
      </c>
      <c r="C9" s="639"/>
      <c r="D9" s="639"/>
      <c r="E9" s="639"/>
      <c r="F9" s="639"/>
      <c r="G9" s="639"/>
      <c r="H9" s="639"/>
      <c r="I9" s="639"/>
      <c r="J9" s="639"/>
      <c r="K9" s="639"/>
      <c r="L9" s="639"/>
      <c r="M9" s="639"/>
      <c r="N9" s="639"/>
      <c r="O9" s="639"/>
      <c r="P9" s="639"/>
      <c r="Q9" s="640"/>
      <c r="R9" s="641">
        <v>155</v>
      </c>
      <c r="S9" s="642"/>
      <c r="T9" s="642"/>
      <c r="U9" s="642"/>
      <c r="V9" s="642"/>
      <c r="W9" s="642"/>
      <c r="X9" s="642"/>
      <c r="Y9" s="643"/>
      <c r="Z9" s="644">
        <v>0</v>
      </c>
      <c r="AA9" s="644"/>
      <c r="AB9" s="644"/>
      <c r="AC9" s="644"/>
      <c r="AD9" s="645">
        <v>155</v>
      </c>
      <c r="AE9" s="645"/>
      <c r="AF9" s="645"/>
      <c r="AG9" s="645"/>
      <c r="AH9" s="645"/>
      <c r="AI9" s="645"/>
      <c r="AJ9" s="645"/>
      <c r="AK9" s="645"/>
      <c r="AL9" s="646">
        <v>0</v>
      </c>
      <c r="AM9" s="647"/>
      <c r="AN9" s="647"/>
      <c r="AO9" s="648"/>
      <c r="AP9" s="638" t="s">
        <v>239</v>
      </c>
      <c r="AQ9" s="639"/>
      <c r="AR9" s="639"/>
      <c r="AS9" s="639"/>
      <c r="AT9" s="639"/>
      <c r="AU9" s="639"/>
      <c r="AV9" s="639"/>
      <c r="AW9" s="639"/>
      <c r="AX9" s="639"/>
      <c r="AY9" s="639"/>
      <c r="AZ9" s="639"/>
      <c r="BA9" s="639"/>
      <c r="BB9" s="639"/>
      <c r="BC9" s="639"/>
      <c r="BD9" s="639"/>
      <c r="BE9" s="639"/>
      <c r="BF9" s="640"/>
      <c r="BG9" s="641">
        <v>40622</v>
      </c>
      <c r="BH9" s="642"/>
      <c r="BI9" s="642"/>
      <c r="BJ9" s="642"/>
      <c r="BK9" s="642"/>
      <c r="BL9" s="642"/>
      <c r="BM9" s="642"/>
      <c r="BN9" s="643"/>
      <c r="BO9" s="644">
        <v>36.6</v>
      </c>
      <c r="BP9" s="644"/>
      <c r="BQ9" s="644"/>
      <c r="BR9" s="644"/>
      <c r="BS9" s="650" t="s">
        <v>145</v>
      </c>
      <c r="BT9" s="642"/>
      <c r="BU9" s="642"/>
      <c r="BV9" s="642"/>
      <c r="BW9" s="642"/>
      <c r="BX9" s="642"/>
      <c r="BY9" s="642"/>
      <c r="BZ9" s="642"/>
      <c r="CA9" s="642"/>
      <c r="CB9" s="651"/>
      <c r="CD9" s="656" t="s">
        <v>240</v>
      </c>
      <c r="CE9" s="657"/>
      <c r="CF9" s="657"/>
      <c r="CG9" s="657"/>
      <c r="CH9" s="657"/>
      <c r="CI9" s="657"/>
      <c r="CJ9" s="657"/>
      <c r="CK9" s="657"/>
      <c r="CL9" s="657"/>
      <c r="CM9" s="657"/>
      <c r="CN9" s="657"/>
      <c r="CO9" s="657"/>
      <c r="CP9" s="657"/>
      <c r="CQ9" s="658"/>
      <c r="CR9" s="641">
        <v>263995</v>
      </c>
      <c r="CS9" s="642"/>
      <c r="CT9" s="642"/>
      <c r="CU9" s="642"/>
      <c r="CV9" s="642"/>
      <c r="CW9" s="642"/>
      <c r="CX9" s="642"/>
      <c r="CY9" s="643"/>
      <c r="CZ9" s="644">
        <v>10</v>
      </c>
      <c r="DA9" s="644"/>
      <c r="DB9" s="644"/>
      <c r="DC9" s="644"/>
      <c r="DD9" s="650">
        <v>2200</v>
      </c>
      <c r="DE9" s="642"/>
      <c r="DF9" s="642"/>
      <c r="DG9" s="642"/>
      <c r="DH9" s="642"/>
      <c r="DI9" s="642"/>
      <c r="DJ9" s="642"/>
      <c r="DK9" s="642"/>
      <c r="DL9" s="642"/>
      <c r="DM9" s="642"/>
      <c r="DN9" s="642"/>
      <c r="DO9" s="642"/>
      <c r="DP9" s="643"/>
      <c r="DQ9" s="650">
        <v>173126</v>
      </c>
      <c r="DR9" s="642"/>
      <c r="DS9" s="642"/>
      <c r="DT9" s="642"/>
      <c r="DU9" s="642"/>
      <c r="DV9" s="642"/>
      <c r="DW9" s="642"/>
      <c r="DX9" s="642"/>
      <c r="DY9" s="642"/>
      <c r="DZ9" s="642"/>
      <c r="EA9" s="642"/>
      <c r="EB9" s="642"/>
      <c r="EC9" s="651"/>
    </row>
    <row r="10" spans="2:143" ht="11.25" customHeight="1" x14ac:dyDescent="0.15">
      <c r="B10" s="638" t="s">
        <v>241</v>
      </c>
      <c r="C10" s="639"/>
      <c r="D10" s="639"/>
      <c r="E10" s="639"/>
      <c r="F10" s="639"/>
      <c r="G10" s="639"/>
      <c r="H10" s="639"/>
      <c r="I10" s="639"/>
      <c r="J10" s="639"/>
      <c r="K10" s="639"/>
      <c r="L10" s="639"/>
      <c r="M10" s="639"/>
      <c r="N10" s="639"/>
      <c r="O10" s="639"/>
      <c r="P10" s="639"/>
      <c r="Q10" s="640"/>
      <c r="R10" s="641" t="s">
        <v>145</v>
      </c>
      <c r="S10" s="642"/>
      <c r="T10" s="642"/>
      <c r="U10" s="642"/>
      <c r="V10" s="642"/>
      <c r="W10" s="642"/>
      <c r="X10" s="642"/>
      <c r="Y10" s="643"/>
      <c r="Z10" s="644" t="s">
        <v>225</v>
      </c>
      <c r="AA10" s="644"/>
      <c r="AB10" s="644"/>
      <c r="AC10" s="644"/>
      <c r="AD10" s="645" t="s">
        <v>242</v>
      </c>
      <c r="AE10" s="645"/>
      <c r="AF10" s="645"/>
      <c r="AG10" s="645"/>
      <c r="AH10" s="645"/>
      <c r="AI10" s="645"/>
      <c r="AJ10" s="645"/>
      <c r="AK10" s="645"/>
      <c r="AL10" s="646" t="s">
        <v>242</v>
      </c>
      <c r="AM10" s="647"/>
      <c r="AN10" s="647"/>
      <c r="AO10" s="648"/>
      <c r="AP10" s="638" t="s">
        <v>243</v>
      </c>
      <c r="AQ10" s="639"/>
      <c r="AR10" s="639"/>
      <c r="AS10" s="639"/>
      <c r="AT10" s="639"/>
      <c r="AU10" s="639"/>
      <c r="AV10" s="639"/>
      <c r="AW10" s="639"/>
      <c r="AX10" s="639"/>
      <c r="AY10" s="639"/>
      <c r="AZ10" s="639"/>
      <c r="BA10" s="639"/>
      <c r="BB10" s="639"/>
      <c r="BC10" s="639"/>
      <c r="BD10" s="639"/>
      <c r="BE10" s="639"/>
      <c r="BF10" s="640"/>
      <c r="BG10" s="641">
        <v>2716</v>
      </c>
      <c r="BH10" s="642"/>
      <c r="BI10" s="642"/>
      <c r="BJ10" s="642"/>
      <c r="BK10" s="642"/>
      <c r="BL10" s="642"/>
      <c r="BM10" s="642"/>
      <c r="BN10" s="643"/>
      <c r="BO10" s="644">
        <v>2.4</v>
      </c>
      <c r="BP10" s="644"/>
      <c r="BQ10" s="644"/>
      <c r="BR10" s="644"/>
      <c r="BS10" s="650" t="s">
        <v>225</v>
      </c>
      <c r="BT10" s="642"/>
      <c r="BU10" s="642"/>
      <c r="BV10" s="642"/>
      <c r="BW10" s="642"/>
      <c r="BX10" s="642"/>
      <c r="BY10" s="642"/>
      <c r="BZ10" s="642"/>
      <c r="CA10" s="642"/>
      <c r="CB10" s="651"/>
      <c r="CD10" s="656" t="s">
        <v>244</v>
      </c>
      <c r="CE10" s="657"/>
      <c r="CF10" s="657"/>
      <c r="CG10" s="657"/>
      <c r="CH10" s="657"/>
      <c r="CI10" s="657"/>
      <c r="CJ10" s="657"/>
      <c r="CK10" s="657"/>
      <c r="CL10" s="657"/>
      <c r="CM10" s="657"/>
      <c r="CN10" s="657"/>
      <c r="CO10" s="657"/>
      <c r="CP10" s="657"/>
      <c r="CQ10" s="658"/>
      <c r="CR10" s="641" t="s">
        <v>225</v>
      </c>
      <c r="CS10" s="642"/>
      <c r="CT10" s="642"/>
      <c r="CU10" s="642"/>
      <c r="CV10" s="642"/>
      <c r="CW10" s="642"/>
      <c r="CX10" s="642"/>
      <c r="CY10" s="643"/>
      <c r="CZ10" s="644" t="s">
        <v>245</v>
      </c>
      <c r="DA10" s="644"/>
      <c r="DB10" s="644"/>
      <c r="DC10" s="644"/>
      <c r="DD10" s="650" t="s">
        <v>225</v>
      </c>
      <c r="DE10" s="642"/>
      <c r="DF10" s="642"/>
      <c r="DG10" s="642"/>
      <c r="DH10" s="642"/>
      <c r="DI10" s="642"/>
      <c r="DJ10" s="642"/>
      <c r="DK10" s="642"/>
      <c r="DL10" s="642"/>
      <c r="DM10" s="642"/>
      <c r="DN10" s="642"/>
      <c r="DO10" s="642"/>
      <c r="DP10" s="643"/>
      <c r="DQ10" s="650" t="s">
        <v>242</v>
      </c>
      <c r="DR10" s="642"/>
      <c r="DS10" s="642"/>
      <c r="DT10" s="642"/>
      <c r="DU10" s="642"/>
      <c r="DV10" s="642"/>
      <c r="DW10" s="642"/>
      <c r="DX10" s="642"/>
      <c r="DY10" s="642"/>
      <c r="DZ10" s="642"/>
      <c r="EA10" s="642"/>
      <c r="EB10" s="642"/>
      <c r="EC10" s="651"/>
    </row>
    <row r="11" spans="2:143" ht="11.25" customHeight="1" x14ac:dyDescent="0.15">
      <c r="B11" s="638" t="s">
        <v>246</v>
      </c>
      <c r="C11" s="639"/>
      <c r="D11" s="639"/>
      <c r="E11" s="639"/>
      <c r="F11" s="639"/>
      <c r="G11" s="639"/>
      <c r="H11" s="639"/>
      <c r="I11" s="639"/>
      <c r="J11" s="639"/>
      <c r="K11" s="639"/>
      <c r="L11" s="639"/>
      <c r="M11" s="639"/>
      <c r="N11" s="639"/>
      <c r="O11" s="639"/>
      <c r="P11" s="639"/>
      <c r="Q11" s="640"/>
      <c r="R11" s="641" t="s">
        <v>247</v>
      </c>
      <c r="S11" s="642"/>
      <c r="T11" s="642"/>
      <c r="U11" s="642"/>
      <c r="V11" s="642"/>
      <c r="W11" s="642"/>
      <c r="X11" s="642"/>
      <c r="Y11" s="643"/>
      <c r="Z11" s="644" t="s">
        <v>145</v>
      </c>
      <c r="AA11" s="644"/>
      <c r="AB11" s="644"/>
      <c r="AC11" s="644"/>
      <c r="AD11" s="645" t="s">
        <v>225</v>
      </c>
      <c r="AE11" s="645"/>
      <c r="AF11" s="645"/>
      <c r="AG11" s="645"/>
      <c r="AH11" s="645"/>
      <c r="AI11" s="645"/>
      <c r="AJ11" s="645"/>
      <c r="AK11" s="645"/>
      <c r="AL11" s="646" t="s">
        <v>242</v>
      </c>
      <c r="AM11" s="647"/>
      <c r="AN11" s="647"/>
      <c r="AO11" s="648"/>
      <c r="AP11" s="638" t="s">
        <v>248</v>
      </c>
      <c r="AQ11" s="639"/>
      <c r="AR11" s="639"/>
      <c r="AS11" s="639"/>
      <c r="AT11" s="639"/>
      <c r="AU11" s="639"/>
      <c r="AV11" s="639"/>
      <c r="AW11" s="639"/>
      <c r="AX11" s="639"/>
      <c r="AY11" s="639"/>
      <c r="AZ11" s="639"/>
      <c r="BA11" s="639"/>
      <c r="BB11" s="639"/>
      <c r="BC11" s="639"/>
      <c r="BD11" s="639"/>
      <c r="BE11" s="639"/>
      <c r="BF11" s="640"/>
      <c r="BG11" s="641">
        <v>557</v>
      </c>
      <c r="BH11" s="642"/>
      <c r="BI11" s="642"/>
      <c r="BJ11" s="642"/>
      <c r="BK11" s="642"/>
      <c r="BL11" s="642"/>
      <c r="BM11" s="642"/>
      <c r="BN11" s="643"/>
      <c r="BO11" s="644">
        <v>0.5</v>
      </c>
      <c r="BP11" s="644"/>
      <c r="BQ11" s="644"/>
      <c r="BR11" s="644"/>
      <c r="BS11" s="650" t="s">
        <v>242</v>
      </c>
      <c r="BT11" s="642"/>
      <c r="BU11" s="642"/>
      <c r="BV11" s="642"/>
      <c r="BW11" s="642"/>
      <c r="BX11" s="642"/>
      <c r="BY11" s="642"/>
      <c r="BZ11" s="642"/>
      <c r="CA11" s="642"/>
      <c r="CB11" s="651"/>
      <c r="CD11" s="656" t="s">
        <v>249</v>
      </c>
      <c r="CE11" s="657"/>
      <c r="CF11" s="657"/>
      <c r="CG11" s="657"/>
      <c r="CH11" s="657"/>
      <c r="CI11" s="657"/>
      <c r="CJ11" s="657"/>
      <c r="CK11" s="657"/>
      <c r="CL11" s="657"/>
      <c r="CM11" s="657"/>
      <c r="CN11" s="657"/>
      <c r="CO11" s="657"/>
      <c r="CP11" s="657"/>
      <c r="CQ11" s="658"/>
      <c r="CR11" s="641">
        <v>177770</v>
      </c>
      <c r="CS11" s="642"/>
      <c r="CT11" s="642"/>
      <c r="CU11" s="642"/>
      <c r="CV11" s="642"/>
      <c r="CW11" s="642"/>
      <c r="CX11" s="642"/>
      <c r="CY11" s="643"/>
      <c r="CZ11" s="644">
        <v>6.7</v>
      </c>
      <c r="DA11" s="644"/>
      <c r="DB11" s="644"/>
      <c r="DC11" s="644"/>
      <c r="DD11" s="650">
        <v>76339</v>
      </c>
      <c r="DE11" s="642"/>
      <c r="DF11" s="642"/>
      <c r="DG11" s="642"/>
      <c r="DH11" s="642"/>
      <c r="DI11" s="642"/>
      <c r="DJ11" s="642"/>
      <c r="DK11" s="642"/>
      <c r="DL11" s="642"/>
      <c r="DM11" s="642"/>
      <c r="DN11" s="642"/>
      <c r="DO11" s="642"/>
      <c r="DP11" s="643"/>
      <c r="DQ11" s="650">
        <v>35115</v>
      </c>
      <c r="DR11" s="642"/>
      <c r="DS11" s="642"/>
      <c r="DT11" s="642"/>
      <c r="DU11" s="642"/>
      <c r="DV11" s="642"/>
      <c r="DW11" s="642"/>
      <c r="DX11" s="642"/>
      <c r="DY11" s="642"/>
      <c r="DZ11" s="642"/>
      <c r="EA11" s="642"/>
      <c r="EB11" s="642"/>
      <c r="EC11" s="651"/>
    </row>
    <row r="12" spans="2:143" ht="11.25" customHeight="1" x14ac:dyDescent="0.15">
      <c r="B12" s="638" t="s">
        <v>250</v>
      </c>
      <c r="C12" s="639"/>
      <c r="D12" s="639"/>
      <c r="E12" s="639"/>
      <c r="F12" s="639"/>
      <c r="G12" s="639"/>
      <c r="H12" s="639"/>
      <c r="I12" s="639"/>
      <c r="J12" s="639"/>
      <c r="K12" s="639"/>
      <c r="L12" s="639"/>
      <c r="M12" s="639"/>
      <c r="N12" s="639"/>
      <c r="O12" s="639"/>
      <c r="P12" s="639"/>
      <c r="Q12" s="640"/>
      <c r="R12" s="641">
        <v>34109</v>
      </c>
      <c r="S12" s="642"/>
      <c r="T12" s="642"/>
      <c r="U12" s="642"/>
      <c r="V12" s="642"/>
      <c r="W12" s="642"/>
      <c r="X12" s="642"/>
      <c r="Y12" s="643"/>
      <c r="Z12" s="644">
        <v>1.3</v>
      </c>
      <c r="AA12" s="644"/>
      <c r="AB12" s="644"/>
      <c r="AC12" s="644"/>
      <c r="AD12" s="645">
        <v>34109</v>
      </c>
      <c r="AE12" s="645"/>
      <c r="AF12" s="645"/>
      <c r="AG12" s="645"/>
      <c r="AH12" s="645"/>
      <c r="AI12" s="645"/>
      <c r="AJ12" s="645"/>
      <c r="AK12" s="645"/>
      <c r="AL12" s="646">
        <v>2.6</v>
      </c>
      <c r="AM12" s="647"/>
      <c r="AN12" s="647"/>
      <c r="AO12" s="648"/>
      <c r="AP12" s="638" t="s">
        <v>251</v>
      </c>
      <c r="AQ12" s="639"/>
      <c r="AR12" s="639"/>
      <c r="AS12" s="639"/>
      <c r="AT12" s="639"/>
      <c r="AU12" s="639"/>
      <c r="AV12" s="639"/>
      <c r="AW12" s="639"/>
      <c r="AX12" s="639"/>
      <c r="AY12" s="639"/>
      <c r="AZ12" s="639"/>
      <c r="BA12" s="639"/>
      <c r="BB12" s="639"/>
      <c r="BC12" s="639"/>
      <c r="BD12" s="639"/>
      <c r="BE12" s="639"/>
      <c r="BF12" s="640"/>
      <c r="BG12" s="641">
        <v>47846</v>
      </c>
      <c r="BH12" s="642"/>
      <c r="BI12" s="642"/>
      <c r="BJ12" s="642"/>
      <c r="BK12" s="642"/>
      <c r="BL12" s="642"/>
      <c r="BM12" s="642"/>
      <c r="BN12" s="643"/>
      <c r="BO12" s="644">
        <v>43.1</v>
      </c>
      <c r="BP12" s="644"/>
      <c r="BQ12" s="644"/>
      <c r="BR12" s="644"/>
      <c r="BS12" s="650" t="s">
        <v>247</v>
      </c>
      <c r="BT12" s="642"/>
      <c r="BU12" s="642"/>
      <c r="BV12" s="642"/>
      <c r="BW12" s="642"/>
      <c r="BX12" s="642"/>
      <c r="BY12" s="642"/>
      <c r="BZ12" s="642"/>
      <c r="CA12" s="642"/>
      <c r="CB12" s="651"/>
      <c r="CD12" s="656" t="s">
        <v>252</v>
      </c>
      <c r="CE12" s="657"/>
      <c r="CF12" s="657"/>
      <c r="CG12" s="657"/>
      <c r="CH12" s="657"/>
      <c r="CI12" s="657"/>
      <c r="CJ12" s="657"/>
      <c r="CK12" s="657"/>
      <c r="CL12" s="657"/>
      <c r="CM12" s="657"/>
      <c r="CN12" s="657"/>
      <c r="CO12" s="657"/>
      <c r="CP12" s="657"/>
      <c r="CQ12" s="658"/>
      <c r="CR12" s="641">
        <v>76311</v>
      </c>
      <c r="CS12" s="642"/>
      <c r="CT12" s="642"/>
      <c r="CU12" s="642"/>
      <c r="CV12" s="642"/>
      <c r="CW12" s="642"/>
      <c r="CX12" s="642"/>
      <c r="CY12" s="643"/>
      <c r="CZ12" s="644">
        <v>2.9</v>
      </c>
      <c r="DA12" s="644"/>
      <c r="DB12" s="644"/>
      <c r="DC12" s="644"/>
      <c r="DD12" s="650">
        <v>523</v>
      </c>
      <c r="DE12" s="642"/>
      <c r="DF12" s="642"/>
      <c r="DG12" s="642"/>
      <c r="DH12" s="642"/>
      <c r="DI12" s="642"/>
      <c r="DJ12" s="642"/>
      <c r="DK12" s="642"/>
      <c r="DL12" s="642"/>
      <c r="DM12" s="642"/>
      <c r="DN12" s="642"/>
      <c r="DO12" s="642"/>
      <c r="DP12" s="643"/>
      <c r="DQ12" s="650">
        <v>35894</v>
      </c>
      <c r="DR12" s="642"/>
      <c r="DS12" s="642"/>
      <c r="DT12" s="642"/>
      <c r="DU12" s="642"/>
      <c r="DV12" s="642"/>
      <c r="DW12" s="642"/>
      <c r="DX12" s="642"/>
      <c r="DY12" s="642"/>
      <c r="DZ12" s="642"/>
      <c r="EA12" s="642"/>
      <c r="EB12" s="642"/>
      <c r="EC12" s="651"/>
    </row>
    <row r="13" spans="2:143" ht="11.25" customHeight="1" x14ac:dyDescent="0.15">
      <c r="B13" s="638" t="s">
        <v>253</v>
      </c>
      <c r="C13" s="639"/>
      <c r="D13" s="639"/>
      <c r="E13" s="639"/>
      <c r="F13" s="639"/>
      <c r="G13" s="639"/>
      <c r="H13" s="639"/>
      <c r="I13" s="639"/>
      <c r="J13" s="639"/>
      <c r="K13" s="639"/>
      <c r="L13" s="639"/>
      <c r="M13" s="639"/>
      <c r="N13" s="639"/>
      <c r="O13" s="639"/>
      <c r="P13" s="639"/>
      <c r="Q13" s="640"/>
      <c r="R13" s="641" t="s">
        <v>225</v>
      </c>
      <c r="S13" s="642"/>
      <c r="T13" s="642"/>
      <c r="U13" s="642"/>
      <c r="V13" s="642"/>
      <c r="W13" s="642"/>
      <c r="X13" s="642"/>
      <c r="Y13" s="643"/>
      <c r="Z13" s="644" t="s">
        <v>254</v>
      </c>
      <c r="AA13" s="644"/>
      <c r="AB13" s="644"/>
      <c r="AC13" s="644"/>
      <c r="AD13" s="645" t="s">
        <v>245</v>
      </c>
      <c r="AE13" s="645"/>
      <c r="AF13" s="645"/>
      <c r="AG13" s="645"/>
      <c r="AH13" s="645"/>
      <c r="AI13" s="645"/>
      <c r="AJ13" s="645"/>
      <c r="AK13" s="645"/>
      <c r="AL13" s="646" t="s">
        <v>225</v>
      </c>
      <c r="AM13" s="647"/>
      <c r="AN13" s="647"/>
      <c r="AO13" s="648"/>
      <c r="AP13" s="638" t="s">
        <v>255</v>
      </c>
      <c r="AQ13" s="639"/>
      <c r="AR13" s="639"/>
      <c r="AS13" s="639"/>
      <c r="AT13" s="639"/>
      <c r="AU13" s="639"/>
      <c r="AV13" s="639"/>
      <c r="AW13" s="639"/>
      <c r="AX13" s="639"/>
      <c r="AY13" s="639"/>
      <c r="AZ13" s="639"/>
      <c r="BA13" s="639"/>
      <c r="BB13" s="639"/>
      <c r="BC13" s="639"/>
      <c r="BD13" s="639"/>
      <c r="BE13" s="639"/>
      <c r="BF13" s="640"/>
      <c r="BG13" s="641">
        <v>42043</v>
      </c>
      <c r="BH13" s="642"/>
      <c r="BI13" s="642"/>
      <c r="BJ13" s="642"/>
      <c r="BK13" s="642"/>
      <c r="BL13" s="642"/>
      <c r="BM13" s="642"/>
      <c r="BN13" s="643"/>
      <c r="BO13" s="644">
        <v>37.9</v>
      </c>
      <c r="BP13" s="644"/>
      <c r="BQ13" s="644"/>
      <c r="BR13" s="644"/>
      <c r="BS13" s="650" t="s">
        <v>225</v>
      </c>
      <c r="BT13" s="642"/>
      <c r="BU13" s="642"/>
      <c r="BV13" s="642"/>
      <c r="BW13" s="642"/>
      <c r="BX13" s="642"/>
      <c r="BY13" s="642"/>
      <c r="BZ13" s="642"/>
      <c r="CA13" s="642"/>
      <c r="CB13" s="651"/>
      <c r="CD13" s="656" t="s">
        <v>256</v>
      </c>
      <c r="CE13" s="657"/>
      <c r="CF13" s="657"/>
      <c r="CG13" s="657"/>
      <c r="CH13" s="657"/>
      <c r="CI13" s="657"/>
      <c r="CJ13" s="657"/>
      <c r="CK13" s="657"/>
      <c r="CL13" s="657"/>
      <c r="CM13" s="657"/>
      <c r="CN13" s="657"/>
      <c r="CO13" s="657"/>
      <c r="CP13" s="657"/>
      <c r="CQ13" s="658"/>
      <c r="CR13" s="641">
        <v>122737</v>
      </c>
      <c r="CS13" s="642"/>
      <c r="CT13" s="642"/>
      <c r="CU13" s="642"/>
      <c r="CV13" s="642"/>
      <c r="CW13" s="642"/>
      <c r="CX13" s="642"/>
      <c r="CY13" s="643"/>
      <c r="CZ13" s="644">
        <v>4.5999999999999996</v>
      </c>
      <c r="DA13" s="644"/>
      <c r="DB13" s="644"/>
      <c r="DC13" s="644"/>
      <c r="DD13" s="650">
        <v>91311</v>
      </c>
      <c r="DE13" s="642"/>
      <c r="DF13" s="642"/>
      <c r="DG13" s="642"/>
      <c r="DH13" s="642"/>
      <c r="DI13" s="642"/>
      <c r="DJ13" s="642"/>
      <c r="DK13" s="642"/>
      <c r="DL13" s="642"/>
      <c r="DM13" s="642"/>
      <c r="DN13" s="642"/>
      <c r="DO13" s="642"/>
      <c r="DP13" s="643"/>
      <c r="DQ13" s="650">
        <v>48760</v>
      </c>
      <c r="DR13" s="642"/>
      <c r="DS13" s="642"/>
      <c r="DT13" s="642"/>
      <c r="DU13" s="642"/>
      <c r="DV13" s="642"/>
      <c r="DW13" s="642"/>
      <c r="DX13" s="642"/>
      <c r="DY13" s="642"/>
      <c r="DZ13" s="642"/>
      <c r="EA13" s="642"/>
      <c r="EB13" s="642"/>
      <c r="EC13" s="651"/>
    </row>
    <row r="14" spans="2:143" ht="11.25" customHeight="1" x14ac:dyDescent="0.15">
      <c r="B14" s="638" t="s">
        <v>257</v>
      </c>
      <c r="C14" s="639"/>
      <c r="D14" s="639"/>
      <c r="E14" s="639"/>
      <c r="F14" s="639"/>
      <c r="G14" s="639"/>
      <c r="H14" s="639"/>
      <c r="I14" s="639"/>
      <c r="J14" s="639"/>
      <c r="K14" s="639"/>
      <c r="L14" s="639"/>
      <c r="M14" s="639"/>
      <c r="N14" s="639"/>
      <c r="O14" s="639"/>
      <c r="P14" s="639"/>
      <c r="Q14" s="640"/>
      <c r="R14" s="641" t="s">
        <v>242</v>
      </c>
      <c r="S14" s="642"/>
      <c r="T14" s="642"/>
      <c r="U14" s="642"/>
      <c r="V14" s="642"/>
      <c r="W14" s="642"/>
      <c r="X14" s="642"/>
      <c r="Y14" s="643"/>
      <c r="Z14" s="644" t="s">
        <v>242</v>
      </c>
      <c r="AA14" s="644"/>
      <c r="AB14" s="644"/>
      <c r="AC14" s="644"/>
      <c r="AD14" s="645" t="s">
        <v>145</v>
      </c>
      <c r="AE14" s="645"/>
      <c r="AF14" s="645"/>
      <c r="AG14" s="645"/>
      <c r="AH14" s="645"/>
      <c r="AI14" s="645"/>
      <c r="AJ14" s="645"/>
      <c r="AK14" s="645"/>
      <c r="AL14" s="646" t="s">
        <v>242</v>
      </c>
      <c r="AM14" s="647"/>
      <c r="AN14" s="647"/>
      <c r="AO14" s="648"/>
      <c r="AP14" s="638" t="s">
        <v>258</v>
      </c>
      <c r="AQ14" s="639"/>
      <c r="AR14" s="639"/>
      <c r="AS14" s="639"/>
      <c r="AT14" s="639"/>
      <c r="AU14" s="639"/>
      <c r="AV14" s="639"/>
      <c r="AW14" s="639"/>
      <c r="AX14" s="639"/>
      <c r="AY14" s="639"/>
      <c r="AZ14" s="639"/>
      <c r="BA14" s="639"/>
      <c r="BB14" s="639"/>
      <c r="BC14" s="639"/>
      <c r="BD14" s="639"/>
      <c r="BE14" s="639"/>
      <c r="BF14" s="640"/>
      <c r="BG14" s="641">
        <v>4254</v>
      </c>
      <c r="BH14" s="642"/>
      <c r="BI14" s="642"/>
      <c r="BJ14" s="642"/>
      <c r="BK14" s="642"/>
      <c r="BL14" s="642"/>
      <c r="BM14" s="642"/>
      <c r="BN14" s="643"/>
      <c r="BO14" s="644">
        <v>3.8</v>
      </c>
      <c r="BP14" s="644"/>
      <c r="BQ14" s="644"/>
      <c r="BR14" s="644"/>
      <c r="BS14" s="650" t="s">
        <v>225</v>
      </c>
      <c r="BT14" s="642"/>
      <c r="BU14" s="642"/>
      <c r="BV14" s="642"/>
      <c r="BW14" s="642"/>
      <c r="BX14" s="642"/>
      <c r="BY14" s="642"/>
      <c r="BZ14" s="642"/>
      <c r="CA14" s="642"/>
      <c r="CB14" s="651"/>
      <c r="CD14" s="656" t="s">
        <v>259</v>
      </c>
      <c r="CE14" s="657"/>
      <c r="CF14" s="657"/>
      <c r="CG14" s="657"/>
      <c r="CH14" s="657"/>
      <c r="CI14" s="657"/>
      <c r="CJ14" s="657"/>
      <c r="CK14" s="657"/>
      <c r="CL14" s="657"/>
      <c r="CM14" s="657"/>
      <c r="CN14" s="657"/>
      <c r="CO14" s="657"/>
      <c r="CP14" s="657"/>
      <c r="CQ14" s="658"/>
      <c r="CR14" s="641">
        <v>278446</v>
      </c>
      <c r="CS14" s="642"/>
      <c r="CT14" s="642"/>
      <c r="CU14" s="642"/>
      <c r="CV14" s="642"/>
      <c r="CW14" s="642"/>
      <c r="CX14" s="642"/>
      <c r="CY14" s="643"/>
      <c r="CZ14" s="644">
        <v>10.5</v>
      </c>
      <c r="DA14" s="644"/>
      <c r="DB14" s="644"/>
      <c r="DC14" s="644"/>
      <c r="DD14" s="650">
        <v>461</v>
      </c>
      <c r="DE14" s="642"/>
      <c r="DF14" s="642"/>
      <c r="DG14" s="642"/>
      <c r="DH14" s="642"/>
      <c r="DI14" s="642"/>
      <c r="DJ14" s="642"/>
      <c r="DK14" s="642"/>
      <c r="DL14" s="642"/>
      <c r="DM14" s="642"/>
      <c r="DN14" s="642"/>
      <c r="DO14" s="642"/>
      <c r="DP14" s="643"/>
      <c r="DQ14" s="650">
        <v>133158</v>
      </c>
      <c r="DR14" s="642"/>
      <c r="DS14" s="642"/>
      <c r="DT14" s="642"/>
      <c r="DU14" s="642"/>
      <c r="DV14" s="642"/>
      <c r="DW14" s="642"/>
      <c r="DX14" s="642"/>
      <c r="DY14" s="642"/>
      <c r="DZ14" s="642"/>
      <c r="EA14" s="642"/>
      <c r="EB14" s="642"/>
      <c r="EC14" s="651"/>
    </row>
    <row r="15" spans="2:143" ht="11.25" customHeight="1" x14ac:dyDescent="0.15">
      <c r="B15" s="638" t="s">
        <v>260</v>
      </c>
      <c r="C15" s="639"/>
      <c r="D15" s="639"/>
      <c r="E15" s="639"/>
      <c r="F15" s="639"/>
      <c r="G15" s="639"/>
      <c r="H15" s="639"/>
      <c r="I15" s="639"/>
      <c r="J15" s="639"/>
      <c r="K15" s="639"/>
      <c r="L15" s="639"/>
      <c r="M15" s="639"/>
      <c r="N15" s="639"/>
      <c r="O15" s="639"/>
      <c r="P15" s="639"/>
      <c r="Q15" s="640"/>
      <c r="R15" s="641">
        <v>2666</v>
      </c>
      <c r="S15" s="642"/>
      <c r="T15" s="642"/>
      <c r="U15" s="642"/>
      <c r="V15" s="642"/>
      <c r="W15" s="642"/>
      <c r="X15" s="642"/>
      <c r="Y15" s="643"/>
      <c r="Z15" s="644">
        <v>0.1</v>
      </c>
      <c r="AA15" s="644"/>
      <c r="AB15" s="644"/>
      <c r="AC15" s="644"/>
      <c r="AD15" s="645">
        <v>2666</v>
      </c>
      <c r="AE15" s="645"/>
      <c r="AF15" s="645"/>
      <c r="AG15" s="645"/>
      <c r="AH15" s="645"/>
      <c r="AI15" s="645"/>
      <c r="AJ15" s="645"/>
      <c r="AK15" s="645"/>
      <c r="AL15" s="646">
        <v>0.2</v>
      </c>
      <c r="AM15" s="647"/>
      <c r="AN15" s="647"/>
      <c r="AO15" s="648"/>
      <c r="AP15" s="638" t="s">
        <v>261</v>
      </c>
      <c r="AQ15" s="639"/>
      <c r="AR15" s="639"/>
      <c r="AS15" s="639"/>
      <c r="AT15" s="639"/>
      <c r="AU15" s="639"/>
      <c r="AV15" s="639"/>
      <c r="AW15" s="639"/>
      <c r="AX15" s="639"/>
      <c r="AY15" s="639"/>
      <c r="AZ15" s="639"/>
      <c r="BA15" s="639"/>
      <c r="BB15" s="639"/>
      <c r="BC15" s="639"/>
      <c r="BD15" s="639"/>
      <c r="BE15" s="639"/>
      <c r="BF15" s="640"/>
      <c r="BG15" s="641">
        <v>9459</v>
      </c>
      <c r="BH15" s="642"/>
      <c r="BI15" s="642"/>
      <c r="BJ15" s="642"/>
      <c r="BK15" s="642"/>
      <c r="BL15" s="642"/>
      <c r="BM15" s="642"/>
      <c r="BN15" s="643"/>
      <c r="BO15" s="644">
        <v>8.5</v>
      </c>
      <c r="BP15" s="644"/>
      <c r="BQ15" s="644"/>
      <c r="BR15" s="644"/>
      <c r="BS15" s="650" t="s">
        <v>242</v>
      </c>
      <c r="BT15" s="642"/>
      <c r="BU15" s="642"/>
      <c r="BV15" s="642"/>
      <c r="BW15" s="642"/>
      <c r="BX15" s="642"/>
      <c r="BY15" s="642"/>
      <c r="BZ15" s="642"/>
      <c r="CA15" s="642"/>
      <c r="CB15" s="651"/>
      <c r="CD15" s="656" t="s">
        <v>262</v>
      </c>
      <c r="CE15" s="657"/>
      <c r="CF15" s="657"/>
      <c r="CG15" s="657"/>
      <c r="CH15" s="657"/>
      <c r="CI15" s="657"/>
      <c r="CJ15" s="657"/>
      <c r="CK15" s="657"/>
      <c r="CL15" s="657"/>
      <c r="CM15" s="657"/>
      <c r="CN15" s="657"/>
      <c r="CO15" s="657"/>
      <c r="CP15" s="657"/>
      <c r="CQ15" s="658"/>
      <c r="CR15" s="641">
        <v>151805</v>
      </c>
      <c r="CS15" s="642"/>
      <c r="CT15" s="642"/>
      <c r="CU15" s="642"/>
      <c r="CV15" s="642"/>
      <c r="CW15" s="642"/>
      <c r="CX15" s="642"/>
      <c r="CY15" s="643"/>
      <c r="CZ15" s="644">
        <v>5.7</v>
      </c>
      <c r="DA15" s="644"/>
      <c r="DB15" s="644"/>
      <c r="DC15" s="644"/>
      <c r="DD15" s="650">
        <v>7966</v>
      </c>
      <c r="DE15" s="642"/>
      <c r="DF15" s="642"/>
      <c r="DG15" s="642"/>
      <c r="DH15" s="642"/>
      <c r="DI15" s="642"/>
      <c r="DJ15" s="642"/>
      <c r="DK15" s="642"/>
      <c r="DL15" s="642"/>
      <c r="DM15" s="642"/>
      <c r="DN15" s="642"/>
      <c r="DO15" s="642"/>
      <c r="DP15" s="643"/>
      <c r="DQ15" s="650">
        <v>132203</v>
      </c>
      <c r="DR15" s="642"/>
      <c r="DS15" s="642"/>
      <c r="DT15" s="642"/>
      <c r="DU15" s="642"/>
      <c r="DV15" s="642"/>
      <c r="DW15" s="642"/>
      <c r="DX15" s="642"/>
      <c r="DY15" s="642"/>
      <c r="DZ15" s="642"/>
      <c r="EA15" s="642"/>
      <c r="EB15" s="642"/>
      <c r="EC15" s="651"/>
    </row>
    <row r="16" spans="2:143" ht="11.25" customHeight="1" x14ac:dyDescent="0.15">
      <c r="B16" s="638" t="s">
        <v>263</v>
      </c>
      <c r="C16" s="639"/>
      <c r="D16" s="639"/>
      <c r="E16" s="639"/>
      <c r="F16" s="639"/>
      <c r="G16" s="639"/>
      <c r="H16" s="639"/>
      <c r="I16" s="639"/>
      <c r="J16" s="639"/>
      <c r="K16" s="639"/>
      <c r="L16" s="639"/>
      <c r="M16" s="639"/>
      <c r="N16" s="639"/>
      <c r="O16" s="639"/>
      <c r="P16" s="639"/>
      <c r="Q16" s="640"/>
      <c r="R16" s="641" t="s">
        <v>247</v>
      </c>
      <c r="S16" s="642"/>
      <c r="T16" s="642"/>
      <c r="U16" s="642"/>
      <c r="V16" s="642"/>
      <c r="W16" s="642"/>
      <c r="X16" s="642"/>
      <c r="Y16" s="643"/>
      <c r="Z16" s="644" t="s">
        <v>242</v>
      </c>
      <c r="AA16" s="644"/>
      <c r="AB16" s="644"/>
      <c r="AC16" s="644"/>
      <c r="AD16" s="645" t="s">
        <v>145</v>
      </c>
      <c r="AE16" s="645"/>
      <c r="AF16" s="645"/>
      <c r="AG16" s="645"/>
      <c r="AH16" s="645"/>
      <c r="AI16" s="645"/>
      <c r="AJ16" s="645"/>
      <c r="AK16" s="645"/>
      <c r="AL16" s="646" t="s">
        <v>242</v>
      </c>
      <c r="AM16" s="647"/>
      <c r="AN16" s="647"/>
      <c r="AO16" s="648"/>
      <c r="AP16" s="638" t="s">
        <v>264</v>
      </c>
      <c r="AQ16" s="639"/>
      <c r="AR16" s="639"/>
      <c r="AS16" s="639"/>
      <c r="AT16" s="639"/>
      <c r="AU16" s="639"/>
      <c r="AV16" s="639"/>
      <c r="AW16" s="639"/>
      <c r="AX16" s="639"/>
      <c r="AY16" s="639"/>
      <c r="AZ16" s="639"/>
      <c r="BA16" s="639"/>
      <c r="BB16" s="639"/>
      <c r="BC16" s="639"/>
      <c r="BD16" s="639"/>
      <c r="BE16" s="639"/>
      <c r="BF16" s="640"/>
      <c r="BG16" s="641" t="s">
        <v>225</v>
      </c>
      <c r="BH16" s="642"/>
      <c r="BI16" s="642"/>
      <c r="BJ16" s="642"/>
      <c r="BK16" s="642"/>
      <c r="BL16" s="642"/>
      <c r="BM16" s="642"/>
      <c r="BN16" s="643"/>
      <c r="BO16" s="644" t="s">
        <v>225</v>
      </c>
      <c r="BP16" s="644"/>
      <c r="BQ16" s="644"/>
      <c r="BR16" s="644"/>
      <c r="BS16" s="650" t="s">
        <v>242</v>
      </c>
      <c r="BT16" s="642"/>
      <c r="BU16" s="642"/>
      <c r="BV16" s="642"/>
      <c r="BW16" s="642"/>
      <c r="BX16" s="642"/>
      <c r="BY16" s="642"/>
      <c r="BZ16" s="642"/>
      <c r="CA16" s="642"/>
      <c r="CB16" s="651"/>
      <c r="CD16" s="656" t="s">
        <v>265</v>
      </c>
      <c r="CE16" s="657"/>
      <c r="CF16" s="657"/>
      <c r="CG16" s="657"/>
      <c r="CH16" s="657"/>
      <c r="CI16" s="657"/>
      <c r="CJ16" s="657"/>
      <c r="CK16" s="657"/>
      <c r="CL16" s="657"/>
      <c r="CM16" s="657"/>
      <c r="CN16" s="657"/>
      <c r="CO16" s="657"/>
      <c r="CP16" s="657"/>
      <c r="CQ16" s="658"/>
      <c r="CR16" s="641">
        <v>2052</v>
      </c>
      <c r="CS16" s="642"/>
      <c r="CT16" s="642"/>
      <c r="CU16" s="642"/>
      <c r="CV16" s="642"/>
      <c r="CW16" s="642"/>
      <c r="CX16" s="642"/>
      <c r="CY16" s="643"/>
      <c r="CZ16" s="644">
        <v>0.1</v>
      </c>
      <c r="DA16" s="644"/>
      <c r="DB16" s="644"/>
      <c r="DC16" s="644"/>
      <c r="DD16" s="650" t="s">
        <v>254</v>
      </c>
      <c r="DE16" s="642"/>
      <c r="DF16" s="642"/>
      <c r="DG16" s="642"/>
      <c r="DH16" s="642"/>
      <c r="DI16" s="642"/>
      <c r="DJ16" s="642"/>
      <c r="DK16" s="642"/>
      <c r="DL16" s="642"/>
      <c r="DM16" s="642"/>
      <c r="DN16" s="642"/>
      <c r="DO16" s="642"/>
      <c r="DP16" s="643"/>
      <c r="DQ16" s="650">
        <v>2052</v>
      </c>
      <c r="DR16" s="642"/>
      <c r="DS16" s="642"/>
      <c r="DT16" s="642"/>
      <c r="DU16" s="642"/>
      <c r="DV16" s="642"/>
      <c r="DW16" s="642"/>
      <c r="DX16" s="642"/>
      <c r="DY16" s="642"/>
      <c r="DZ16" s="642"/>
      <c r="EA16" s="642"/>
      <c r="EB16" s="642"/>
      <c r="EC16" s="651"/>
    </row>
    <row r="17" spans="2:133" ht="11.25" customHeight="1" x14ac:dyDescent="0.15">
      <c r="B17" s="638" t="s">
        <v>266</v>
      </c>
      <c r="C17" s="639"/>
      <c r="D17" s="639"/>
      <c r="E17" s="639"/>
      <c r="F17" s="639"/>
      <c r="G17" s="639"/>
      <c r="H17" s="639"/>
      <c r="I17" s="639"/>
      <c r="J17" s="639"/>
      <c r="K17" s="639"/>
      <c r="L17" s="639"/>
      <c r="M17" s="639"/>
      <c r="N17" s="639"/>
      <c r="O17" s="639"/>
      <c r="P17" s="639"/>
      <c r="Q17" s="640"/>
      <c r="R17" s="641">
        <v>271</v>
      </c>
      <c r="S17" s="642"/>
      <c r="T17" s="642"/>
      <c r="U17" s="642"/>
      <c r="V17" s="642"/>
      <c r="W17" s="642"/>
      <c r="X17" s="642"/>
      <c r="Y17" s="643"/>
      <c r="Z17" s="644">
        <v>0</v>
      </c>
      <c r="AA17" s="644"/>
      <c r="AB17" s="644"/>
      <c r="AC17" s="644"/>
      <c r="AD17" s="645">
        <v>271</v>
      </c>
      <c r="AE17" s="645"/>
      <c r="AF17" s="645"/>
      <c r="AG17" s="645"/>
      <c r="AH17" s="645"/>
      <c r="AI17" s="645"/>
      <c r="AJ17" s="645"/>
      <c r="AK17" s="645"/>
      <c r="AL17" s="646">
        <v>0</v>
      </c>
      <c r="AM17" s="647"/>
      <c r="AN17" s="647"/>
      <c r="AO17" s="648"/>
      <c r="AP17" s="638" t="s">
        <v>267</v>
      </c>
      <c r="AQ17" s="639"/>
      <c r="AR17" s="639"/>
      <c r="AS17" s="639"/>
      <c r="AT17" s="639"/>
      <c r="AU17" s="639"/>
      <c r="AV17" s="639"/>
      <c r="AW17" s="639"/>
      <c r="AX17" s="639"/>
      <c r="AY17" s="639"/>
      <c r="AZ17" s="639"/>
      <c r="BA17" s="639"/>
      <c r="BB17" s="639"/>
      <c r="BC17" s="639"/>
      <c r="BD17" s="639"/>
      <c r="BE17" s="639"/>
      <c r="BF17" s="640"/>
      <c r="BG17" s="641" t="s">
        <v>225</v>
      </c>
      <c r="BH17" s="642"/>
      <c r="BI17" s="642"/>
      <c r="BJ17" s="642"/>
      <c r="BK17" s="642"/>
      <c r="BL17" s="642"/>
      <c r="BM17" s="642"/>
      <c r="BN17" s="643"/>
      <c r="BO17" s="644" t="s">
        <v>242</v>
      </c>
      <c r="BP17" s="644"/>
      <c r="BQ17" s="644"/>
      <c r="BR17" s="644"/>
      <c r="BS17" s="650" t="s">
        <v>225</v>
      </c>
      <c r="BT17" s="642"/>
      <c r="BU17" s="642"/>
      <c r="BV17" s="642"/>
      <c r="BW17" s="642"/>
      <c r="BX17" s="642"/>
      <c r="BY17" s="642"/>
      <c r="BZ17" s="642"/>
      <c r="CA17" s="642"/>
      <c r="CB17" s="651"/>
      <c r="CD17" s="656" t="s">
        <v>268</v>
      </c>
      <c r="CE17" s="657"/>
      <c r="CF17" s="657"/>
      <c r="CG17" s="657"/>
      <c r="CH17" s="657"/>
      <c r="CI17" s="657"/>
      <c r="CJ17" s="657"/>
      <c r="CK17" s="657"/>
      <c r="CL17" s="657"/>
      <c r="CM17" s="657"/>
      <c r="CN17" s="657"/>
      <c r="CO17" s="657"/>
      <c r="CP17" s="657"/>
      <c r="CQ17" s="658"/>
      <c r="CR17" s="641">
        <v>310188</v>
      </c>
      <c r="CS17" s="642"/>
      <c r="CT17" s="642"/>
      <c r="CU17" s="642"/>
      <c r="CV17" s="642"/>
      <c r="CW17" s="642"/>
      <c r="CX17" s="642"/>
      <c r="CY17" s="643"/>
      <c r="CZ17" s="644">
        <v>11.7</v>
      </c>
      <c r="DA17" s="644"/>
      <c r="DB17" s="644"/>
      <c r="DC17" s="644"/>
      <c r="DD17" s="650" t="s">
        <v>225</v>
      </c>
      <c r="DE17" s="642"/>
      <c r="DF17" s="642"/>
      <c r="DG17" s="642"/>
      <c r="DH17" s="642"/>
      <c r="DI17" s="642"/>
      <c r="DJ17" s="642"/>
      <c r="DK17" s="642"/>
      <c r="DL17" s="642"/>
      <c r="DM17" s="642"/>
      <c r="DN17" s="642"/>
      <c r="DO17" s="642"/>
      <c r="DP17" s="643"/>
      <c r="DQ17" s="650">
        <v>306022</v>
      </c>
      <c r="DR17" s="642"/>
      <c r="DS17" s="642"/>
      <c r="DT17" s="642"/>
      <c r="DU17" s="642"/>
      <c r="DV17" s="642"/>
      <c r="DW17" s="642"/>
      <c r="DX17" s="642"/>
      <c r="DY17" s="642"/>
      <c r="DZ17" s="642"/>
      <c r="EA17" s="642"/>
      <c r="EB17" s="642"/>
      <c r="EC17" s="651"/>
    </row>
    <row r="18" spans="2:133" ht="11.25" customHeight="1" x14ac:dyDescent="0.15">
      <c r="B18" s="638" t="s">
        <v>269</v>
      </c>
      <c r="C18" s="639"/>
      <c r="D18" s="639"/>
      <c r="E18" s="639"/>
      <c r="F18" s="639"/>
      <c r="G18" s="639"/>
      <c r="H18" s="639"/>
      <c r="I18" s="639"/>
      <c r="J18" s="639"/>
      <c r="K18" s="639"/>
      <c r="L18" s="639"/>
      <c r="M18" s="639"/>
      <c r="N18" s="639"/>
      <c r="O18" s="639"/>
      <c r="P18" s="639"/>
      <c r="Q18" s="640"/>
      <c r="R18" s="641">
        <v>1344444</v>
      </c>
      <c r="S18" s="642"/>
      <c r="T18" s="642"/>
      <c r="U18" s="642"/>
      <c r="V18" s="642"/>
      <c r="W18" s="642"/>
      <c r="X18" s="642"/>
      <c r="Y18" s="643"/>
      <c r="Z18" s="644">
        <v>49.5</v>
      </c>
      <c r="AA18" s="644"/>
      <c r="AB18" s="644"/>
      <c r="AC18" s="644"/>
      <c r="AD18" s="645">
        <v>1158074</v>
      </c>
      <c r="AE18" s="645"/>
      <c r="AF18" s="645"/>
      <c r="AG18" s="645"/>
      <c r="AH18" s="645"/>
      <c r="AI18" s="645"/>
      <c r="AJ18" s="645"/>
      <c r="AK18" s="645"/>
      <c r="AL18" s="646">
        <v>87.5</v>
      </c>
      <c r="AM18" s="647"/>
      <c r="AN18" s="647"/>
      <c r="AO18" s="648"/>
      <c r="AP18" s="638" t="s">
        <v>270</v>
      </c>
      <c r="AQ18" s="639"/>
      <c r="AR18" s="639"/>
      <c r="AS18" s="639"/>
      <c r="AT18" s="639"/>
      <c r="AU18" s="639"/>
      <c r="AV18" s="639"/>
      <c r="AW18" s="639"/>
      <c r="AX18" s="639"/>
      <c r="AY18" s="639"/>
      <c r="AZ18" s="639"/>
      <c r="BA18" s="639"/>
      <c r="BB18" s="639"/>
      <c r="BC18" s="639"/>
      <c r="BD18" s="639"/>
      <c r="BE18" s="639"/>
      <c r="BF18" s="640"/>
      <c r="BG18" s="641" t="s">
        <v>242</v>
      </c>
      <c r="BH18" s="642"/>
      <c r="BI18" s="642"/>
      <c r="BJ18" s="642"/>
      <c r="BK18" s="642"/>
      <c r="BL18" s="642"/>
      <c r="BM18" s="642"/>
      <c r="BN18" s="643"/>
      <c r="BO18" s="644" t="s">
        <v>254</v>
      </c>
      <c r="BP18" s="644"/>
      <c r="BQ18" s="644"/>
      <c r="BR18" s="644"/>
      <c r="BS18" s="650" t="s">
        <v>247</v>
      </c>
      <c r="BT18" s="642"/>
      <c r="BU18" s="642"/>
      <c r="BV18" s="642"/>
      <c r="BW18" s="642"/>
      <c r="BX18" s="642"/>
      <c r="BY18" s="642"/>
      <c r="BZ18" s="642"/>
      <c r="CA18" s="642"/>
      <c r="CB18" s="651"/>
      <c r="CD18" s="656" t="s">
        <v>271</v>
      </c>
      <c r="CE18" s="657"/>
      <c r="CF18" s="657"/>
      <c r="CG18" s="657"/>
      <c r="CH18" s="657"/>
      <c r="CI18" s="657"/>
      <c r="CJ18" s="657"/>
      <c r="CK18" s="657"/>
      <c r="CL18" s="657"/>
      <c r="CM18" s="657"/>
      <c r="CN18" s="657"/>
      <c r="CO18" s="657"/>
      <c r="CP18" s="657"/>
      <c r="CQ18" s="658"/>
      <c r="CR18" s="641" t="s">
        <v>225</v>
      </c>
      <c r="CS18" s="642"/>
      <c r="CT18" s="642"/>
      <c r="CU18" s="642"/>
      <c r="CV18" s="642"/>
      <c r="CW18" s="642"/>
      <c r="CX18" s="642"/>
      <c r="CY18" s="643"/>
      <c r="CZ18" s="644" t="s">
        <v>242</v>
      </c>
      <c r="DA18" s="644"/>
      <c r="DB18" s="644"/>
      <c r="DC18" s="644"/>
      <c r="DD18" s="650" t="s">
        <v>245</v>
      </c>
      <c r="DE18" s="642"/>
      <c r="DF18" s="642"/>
      <c r="DG18" s="642"/>
      <c r="DH18" s="642"/>
      <c r="DI18" s="642"/>
      <c r="DJ18" s="642"/>
      <c r="DK18" s="642"/>
      <c r="DL18" s="642"/>
      <c r="DM18" s="642"/>
      <c r="DN18" s="642"/>
      <c r="DO18" s="642"/>
      <c r="DP18" s="643"/>
      <c r="DQ18" s="650" t="s">
        <v>145</v>
      </c>
      <c r="DR18" s="642"/>
      <c r="DS18" s="642"/>
      <c r="DT18" s="642"/>
      <c r="DU18" s="642"/>
      <c r="DV18" s="642"/>
      <c r="DW18" s="642"/>
      <c r="DX18" s="642"/>
      <c r="DY18" s="642"/>
      <c r="DZ18" s="642"/>
      <c r="EA18" s="642"/>
      <c r="EB18" s="642"/>
      <c r="EC18" s="651"/>
    </row>
    <row r="19" spans="2:133" ht="11.25" customHeight="1" x14ac:dyDescent="0.15">
      <c r="B19" s="638" t="s">
        <v>272</v>
      </c>
      <c r="C19" s="639"/>
      <c r="D19" s="639"/>
      <c r="E19" s="639"/>
      <c r="F19" s="639"/>
      <c r="G19" s="639"/>
      <c r="H19" s="639"/>
      <c r="I19" s="639"/>
      <c r="J19" s="639"/>
      <c r="K19" s="639"/>
      <c r="L19" s="639"/>
      <c r="M19" s="639"/>
      <c r="N19" s="639"/>
      <c r="O19" s="639"/>
      <c r="P19" s="639"/>
      <c r="Q19" s="640"/>
      <c r="R19" s="641">
        <v>1158074</v>
      </c>
      <c r="S19" s="642"/>
      <c r="T19" s="642"/>
      <c r="U19" s="642"/>
      <c r="V19" s="642"/>
      <c r="W19" s="642"/>
      <c r="X19" s="642"/>
      <c r="Y19" s="643"/>
      <c r="Z19" s="644">
        <v>42.6</v>
      </c>
      <c r="AA19" s="644"/>
      <c r="AB19" s="644"/>
      <c r="AC19" s="644"/>
      <c r="AD19" s="645">
        <v>1158074</v>
      </c>
      <c r="AE19" s="645"/>
      <c r="AF19" s="645"/>
      <c r="AG19" s="645"/>
      <c r="AH19" s="645"/>
      <c r="AI19" s="645"/>
      <c r="AJ19" s="645"/>
      <c r="AK19" s="645"/>
      <c r="AL19" s="646">
        <v>87.5</v>
      </c>
      <c r="AM19" s="647"/>
      <c r="AN19" s="647"/>
      <c r="AO19" s="648"/>
      <c r="AP19" s="638" t="s">
        <v>273</v>
      </c>
      <c r="AQ19" s="639"/>
      <c r="AR19" s="639"/>
      <c r="AS19" s="639"/>
      <c r="AT19" s="639"/>
      <c r="AU19" s="639"/>
      <c r="AV19" s="639"/>
      <c r="AW19" s="639"/>
      <c r="AX19" s="639"/>
      <c r="AY19" s="639"/>
      <c r="AZ19" s="639"/>
      <c r="BA19" s="639"/>
      <c r="BB19" s="639"/>
      <c r="BC19" s="639"/>
      <c r="BD19" s="639"/>
      <c r="BE19" s="639"/>
      <c r="BF19" s="640"/>
      <c r="BG19" s="641">
        <v>2735</v>
      </c>
      <c r="BH19" s="642"/>
      <c r="BI19" s="642"/>
      <c r="BJ19" s="642"/>
      <c r="BK19" s="642"/>
      <c r="BL19" s="642"/>
      <c r="BM19" s="642"/>
      <c r="BN19" s="643"/>
      <c r="BO19" s="644">
        <v>2.5</v>
      </c>
      <c r="BP19" s="644"/>
      <c r="BQ19" s="644"/>
      <c r="BR19" s="644"/>
      <c r="BS19" s="650" t="s">
        <v>225</v>
      </c>
      <c r="BT19" s="642"/>
      <c r="BU19" s="642"/>
      <c r="BV19" s="642"/>
      <c r="BW19" s="642"/>
      <c r="BX19" s="642"/>
      <c r="BY19" s="642"/>
      <c r="BZ19" s="642"/>
      <c r="CA19" s="642"/>
      <c r="CB19" s="651"/>
      <c r="CD19" s="656" t="s">
        <v>274</v>
      </c>
      <c r="CE19" s="657"/>
      <c r="CF19" s="657"/>
      <c r="CG19" s="657"/>
      <c r="CH19" s="657"/>
      <c r="CI19" s="657"/>
      <c r="CJ19" s="657"/>
      <c r="CK19" s="657"/>
      <c r="CL19" s="657"/>
      <c r="CM19" s="657"/>
      <c r="CN19" s="657"/>
      <c r="CO19" s="657"/>
      <c r="CP19" s="657"/>
      <c r="CQ19" s="658"/>
      <c r="CR19" s="641" t="s">
        <v>242</v>
      </c>
      <c r="CS19" s="642"/>
      <c r="CT19" s="642"/>
      <c r="CU19" s="642"/>
      <c r="CV19" s="642"/>
      <c r="CW19" s="642"/>
      <c r="CX19" s="642"/>
      <c r="CY19" s="643"/>
      <c r="CZ19" s="644" t="s">
        <v>225</v>
      </c>
      <c r="DA19" s="644"/>
      <c r="DB19" s="644"/>
      <c r="DC19" s="644"/>
      <c r="DD19" s="650" t="s">
        <v>242</v>
      </c>
      <c r="DE19" s="642"/>
      <c r="DF19" s="642"/>
      <c r="DG19" s="642"/>
      <c r="DH19" s="642"/>
      <c r="DI19" s="642"/>
      <c r="DJ19" s="642"/>
      <c r="DK19" s="642"/>
      <c r="DL19" s="642"/>
      <c r="DM19" s="642"/>
      <c r="DN19" s="642"/>
      <c r="DO19" s="642"/>
      <c r="DP19" s="643"/>
      <c r="DQ19" s="650" t="s">
        <v>225</v>
      </c>
      <c r="DR19" s="642"/>
      <c r="DS19" s="642"/>
      <c r="DT19" s="642"/>
      <c r="DU19" s="642"/>
      <c r="DV19" s="642"/>
      <c r="DW19" s="642"/>
      <c r="DX19" s="642"/>
      <c r="DY19" s="642"/>
      <c r="DZ19" s="642"/>
      <c r="EA19" s="642"/>
      <c r="EB19" s="642"/>
      <c r="EC19" s="651"/>
    </row>
    <row r="20" spans="2:133" ht="11.25" customHeight="1" x14ac:dyDescent="0.15">
      <c r="B20" s="638" t="s">
        <v>275</v>
      </c>
      <c r="C20" s="639"/>
      <c r="D20" s="639"/>
      <c r="E20" s="639"/>
      <c r="F20" s="639"/>
      <c r="G20" s="639"/>
      <c r="H20" s="639"/>
      <c r="I20" s="639"/>
      <c r="J20" s="639"/>
      <c r="K20" s="639"/>
      <c r="L20" s="639"/>
      <c r="M20" s="639"/>
      <c r="N20" s="639"/>
      <c r="O20" s="639"/>
      <c r="P20" s="639"/>
      <c r="Q20" s="640"/>
      <c r="R20" s="641">
        <v>186370</v>
      </c>
      <c r="S20" s="642"/>
      <c r="T20" s="642"/>
      <c r="U20" s="642"/>
      <c r="V20" s="642"/>
      <c r="W20" s="642"/>
      <c r="X20" s="642"/>
      <c r="Y20" s="643"/>
      <c r="Z20" s="644">
        <v>6.9</v>
      </c>
      <c r="AA20" s="644"/>
      <c r="AB20" s="644"/>
      <c r="AC20" s="644"/>
      <c r="AD20" s="645" t="s">
        <v>245</v>
      </c>
      <c r="AE20" s="645"/>
      <c r="AF20" s="645"/>
      <c r="AG20" s="645"/>
      <c r="AH20" s="645"/>
      <c r="AI20" s="645"/>
      <c r="AJ20" s="645"/>
      <c r="AK20" s="645"/>
      <c r="AL20" s="646" t="s">
        <v>276</v>
      </c>
      <c r="AM20" s="647"/>
      <c r="AN20" s="647"/>
      <c r="AO20" s="648"/>
      <c r="AP20" s="638" t="s">
        <v>277</v>
      </c>
      <c r="AQ20" s="639"/>
      <c r="AR20" s="639"/>
      <c r="AS20" s="639"/>
      <c r="AT20" s="639"/>
      <c r="AU20" s="639"/>
      <c r="AV20" s="639"/>
      <c r="AW20" s="639"/>
      <c r="AX20" s="639"/>
      <c r="AY20" s="639"/>
      <c r="AZ20" s="639"/>
      <c r="BA20" s="639"/>
      <c r="BB20" s="639"/>
      <c r="BC20" s="639"/>
      <c r="BD20" s="639"/>
      <c r="BE20" s="639"/>
      <c r="BF20" s="640"/>
      <c r="BG20" s="641">
        <v>2735</v>
      </c>
      <c r="BH20" s="642"/>
      <c r="BI20" s="642"/>
      <c r="BJ20" s="642"/>
      <c r="BK20" s="642"/>
      <c r="BL20" s="642"/>
      <c r="BM20" s="642"/>
      <c r="BN20" s="643"/>
      <c r="BO20" s="644">
        <v>2.5</v>
      </c>
      <c r="BP20" s="644"/>
      <c r="BQ20" s="644"/>
      <c r="BR20" s="644"/>
      <c r="BS20" s="650" t="s">
        <v>225</v>
      </c>
      <c r="BT20" s="642"/>
      <c r="BU20" s="642"/>
      <c r="BV20" s="642"/>
      <c r="BW20" s="642"/>
      <c r="BX20" s="642"/>
      <c r="BY20" s="642"/>
      <c r="BZ20" s="642"/>
      <c r="CA20" s="642"/>
      <c r="CB20" s="651"/>
      <c r="CD20" s="656" t="s">
        <v>278</v>
      </c>
      <c r="CE20" s="657"/>
      <c r="CF20" s="657"/>
      <c r="CG20" s="657"/>
      <c r="CH20" s="657"/>
      <c r="CI20" s="657"/>
      <c r="CJ20" s="657"/>
      <c r="CK20" s="657"/>
      <c r="CL20" s="657"/>
      <c r="CM20" s="657"/>
      <c r="CN20" s="657"/>
      <c r="CO20" s="657"/>
      <c r="CP20" s="657"/>
      <c r="CQ20" s="658"/>
      <c r="CR20" s="641">
        <v>2650559</v>
      </c>
      <c r="CS20" s="642"/>
      <c r="CT20" s="642"/>
      <c r="CU20" s="642"/>
      <c r="CV20" s="642"/>
      <c r="CW20" s="642"/>
      <c r="CX20" s="642"/>
      <c r="CY20" s="643"/>
      <c r="CZ20" s="644">
        <v>100</v>
      </c>
      <c r="DA20" s="644"/>
      <c r="DB20" s="644"/>
      <c r="DC20" s="644"/>
      <c r="DD20" s="650">
        <v>402120</v>
      </c>
      <c r="DE20" s="642"/>
      <c r="DF20" s="642"/>
      <c r="DG20" s="642"/>
      <c r="DH20" s="642"/>
      <c r="DI20" s="642"/>
      <c r="DJ20" s="642"/>
      <c r="DK20" s="642"/>
      <c r="DL20" s="642"/>
      <c r="DM20" s="642"/>
      <c r="DN20" s="642"/>
      <c r="DO20" s="642"/>
      <c r="DP20" s="643"/>
      <c r="DQ20" s="650">
        <v>1677782</v>
      </c>
      <c r="DR20" s="642"/>
      <c r="DS20" s="642"/>
      <c r="DT20" s="642"/>
      <c r="DU20" s="642"/>
      <c r="DV20" s="642"/>
      <c r="DW20" s="642"/>
      <c r="DX20" s="642"/>
      <c r="DY20" s="642"/>
      <c r="DZ20" s="642"/>
      <c r="EA20" s="642"/>
      <c r="EB20" s="642"/>
      <c r="EC20" s="651"/>
    </row>
    <row r="21" spans="2:133" ht="11.25" customHeight="1" x14ac:dyDescent="0.15">
      <c r="B21" s="638" t="s">
        <v>279</v>
      </c>
      <c r="C21" s="639"/>
      <c r="D21" s="639"/>
      <c r="E21" s="639"/>
      <c r="F21" s="639"/>
      <c r="G21" s="639"/>
      <c r="H21" s="639"/>
      <c r="I21" s="639"/>
      <c r="J21" s="639"/>
      <c r="K21" s="639"/>
      <c r="L21" s="639"/>
      <c r="M21" s="639"/>
      <c r="N21" s="639"/>
      <c r="O21" s="639"/>
      <c r="P21" s="639"/>
      <c r="Q21" s="640"/>
      <c r="R21" s="641" t="s">
        <v>242</v>
      </c>
      <c r="S21" s="642"/>
      <c r="T21" s="642"/>
      <c r="U21" s="642"/>
      <c r="V21" s="642"/>
      <c r="W21" s="642"/>
      <c r="X21" s="642"/>
      <c r="Y21" s="643"/>
      <c r="Z21" s="644" t="s">
        <v>225</v>
      </c>
      <c r="AA21" s="644"/>
      <c r="AB21" s="644"/>
      <c r="AC21" s="644"/>
      <c r="AD21" s="645" t="s">
        <v>225</v>
      </c>
      <c r="AE21" s="645"/>
      <c r="AF21" s="645"/>
      <c r="AG21" s="645"/>
      <c r="AH21" s="645"/>
      <c r="AI21" s="645"/>
      <c r="AJ21" s="645"/>
      <c r="AK21" s="645"/>
      <c r="AL21" s="646" t="s">
        <v>145</v>
      </c>
      <c r="AM21" s="647"/>
      <c r="AN21" s="647"/>
      <c r="AO21" s="648"/>
      <c r="AP21" s="659" t="s">
        <v>280</v>
      </c>
      <c r="AQ21" s="660"/>
      <c r="AR21" s="660"/>
      <c r="AS21" s="660"/>
      <c r="AT21" s="660"/>
      <c r="AU21" s="660"/>
      <c r="AV21" s="660"/>
      <c r="AW21" s="660"/>
      <c r="AX21" s="660"/>
      <c r="AY21" s="660"/>
      <c r="AZ21" s="660"/>
      <c r="BA21" s="660"/>
      <c r="BB21" s="660"/>
      <c r="BC21" s="660"/>
      <c r="BD21" s="660"/>
      <c r="BE21" s="660"/>
      <c r="BF21" s="661"/>
      <c r="BG21" s="641">
        <v>2735</v>
      </c>
      <c r="BH21" s="642"/>
      <c r="BI21" s="642"/>
      <c r="BJ21" s="642"/>
      <c r="BK21" s="642"/>
      <c r="BL21" s="642"/>
      <c r="BM21" s="642"/>
      <c r="BN21" s="643"/>
      <c r="BO21" s="644">
        <v>2.5</v>
      </c>
      <c r="BP21" s="644"/>
      <c r="BQ21" s="644"/>
      <c r="BR21" s="644"/>
      <c r="BS21" s="650" t="s">
        <v>225</v>
      </c>
      <c r="BT21" s="642"/>
      <c r="BU21" s="642"/>
      <c r="BV21" s="642"/>
      <c r="BW21" s="642"/>
      <c r="BX21" s="642"/>
      <c r="BY21" s="642"/>
      <c r="BZ21" s="642"/>
      <c r="CA21" s="642"/>
      <c r="CB21" s="651"/>
      <c r="CD21" s="667"/>
      <c r="CE21" s="668"/>
      <c r="CF21" s="668"/>
      <c r="CG21" s="668"/>
      <c r="CH21" s="668"/>
      <c r="CI21" s="668"/>
      <c r="CJ21" s="668"/>
      <c r="CK21" s="668"/>
      <c r="CL21" s="668"/>
      <c r="CM21" s="668"/>
      <c r="CN21" s="668"/>
      <c r="CO21" s="668"/>
      <c r="CP21" s="668"/>
      <c r="CQ21" s="669"/>
      <c r="CR21" s="670"/>
      <c r="CS21" s="663"/>
      <c r="CT21" s="663"/>
      <c r="CU21" s="663"/>
      <c r="CV21" s="663"/>
      <c r="CW21" s="663"/>
      <c r="CX21" s="663"/>
      <c r="CY21" s="671"/>
      <c r="CZ21" s="672"/>
      <c r="DA21" s="672"/>
      <c r="DB21" s="672"/>
      <c r="DC21" s="672"/>
      <c r="DD21" s="662"/>
      <c r="DE21" s="663"/>
      <c r="DF21" s="663"/>
      <c r="DG21" s="663"/>
      <c r="DH21" s="663"/>
      <c r="DI21" s="663"/>
      <c r="DJ21" s="663"/>
      <c r="DK21" s="663"/>
      <c r="DL21" s="663"/>
      <c r="DM21" s="663"/>
      <c r="DN21" s="663"/>
      <c r="DO21" s="663"/>
      <c r="DP21" s="671"/>
      <c r="DQ21" s="662"/>
      <c r="DR21" s="663"/>
      <c r="DS21" s="663"/>
      <c r="DT21" s="663"/>
      <c r="DU21" s="663"/>
      <c r="DV21" s="663"/>
      <c r="DW21" s="663"/>
      <c r="DX21" s="663"/>
      <c r="DY21" s="663"/>
      <c r="DZ21" s="663"/>
      <c r="EA21" s="663"/>
      <c r="EB21" s="663"/>
      <c r="EC21" s="664"/>
    </row>
    <row r="22" spans="2:133" ht="11.25" customHeight="1" x14ac:dyDescent="0.15">
      <c r="B22" s="638" t="s">
        <v>281</v>
      </c>
      <c r="C22" s="639"/>
      <c r="D22" s="639"/>
      <c r="E22" s="639"/>
      <c r="F22" s="639"/>
      <c r="G22" s="639"/>
      <c r="H22" s="639"/>
      <c r="I22" s="639"/>
      <c r="J22" s="639"/>
      <c r="K22" s="639"/>
      <c r="L22" s="639"/>
      <c r="M22" s="639"/>
      <c r="N22" s="639"/>
      <c r="O22" s="639"/>
      <c r="P22" s="639"/>
      <c r="Q22" s="640"/>
      <c r="R22" s="641">
        <v>1503827</v>
      </c>
      <c r="S22" s="642"/>
      <c r="T22" s="642"/>
      <c r="U22" s="642"/>
      <c r="V22" s="642"/>
      <c r="W22" s="642"/>
      <c r="X22" s="642"/>
      <c r="Y22" s="643"/>
      <c r="Z22" s="644">
        <v>55.3</v>
      </c>
      <c r="AA22" s="644"/>
      <c r="AB22" s="644"/>
      <c r="AC22" s="644"/>
      <c r="AD22" s="645">
        <v>1317457</v>
      </c>
      <c r="AE22" s="645"/>
      <c r="AF22" s="645"/>
      <c r="AG22" s="645"/>
      <c r="AH22" s="645"/>
      <c r="AI22" s="645"/>
      <c r="AJ22" s="645"/>
      <c r="AK22" s="645"/>
      <c r="AL22" s="646">
        <v>99.6</v>
      </c>
      <c r="AM22" s="647"/>
      <c r="AN22" s="647"/>
      <c r="AO22" s="648"/>
      <c r="AP22" s="659" t="s">
        <v>282</v>
      </c>
      <c r="AQ22" s="660"/>
      <c r="AR22" s="660"/>
      <c r="AS22" s="660"/>
      <c r="AT22" s="660"/>
      <c r="AU22" s="660"/>
      <c r="AV22" s="660"/>
      <c r="AW22" s="660"/>
      <c r="AX22" s="660"/>
      <c r="AY22" s="660"/>
      <c r="AZ22" s="660"/>
      <c r="BA22" s="660"/>
      <c r="BB22" s="660"/>
      <c r="BC22" s="660"/>
      <c r="BD22" s="660"/>
      <c r="BE22" s="660"/>
      <c r="BF22" s="661"/>
      <c r="BG22" s="641" t="s">
        <v>242</v>
      </c>
      <c r="BH22" s="642"/>
      <c r="BI22" s="642"/>
      <c r="BJ22" s="642"/>
      <c r="BK22" s="642"/>
      <c r="BL22" s="642"/>
      <c r="BM22" s="642"/>
      <c r="BN22" s="643"/>
      <c r="BO22" s="644" t="s">
        <v>225</v>
      </c>
      <c r="BP22" s="644"/>
      <c r="BQ22" s="644"/>
      <c r="BR22" s="644"/>
      <c r="BS22" s="650" t="s">
        <v>225</v>
      </c>
      <c r="BT22" s="642"/>
      <c r="BU22" s="642"/>
      <c r="BV22" s="642"/>
      <c r="BW22" s="642"/>
      <c r="BX22" s="642"/>
      <c r="BY22" s="642"/>
      <c r="BZ22" s="642"/>
      <c r="CA22" s="642"/>
      <c r="CB22" s="651"/>
      <c r="CD22" s="623" t="s">
        <v>283</v>
      </c>
      <c r="CE22" s="624"/>
      <c r="CF22" s="624"/>
      <c r="CG22" s="624"/>
      <c r="CH22" s="624"/>
      <c r="CI22" s="624"/>
      <c r="CJ22" s="624"/>
      <c r="CK22" s="624"/>
      <c r="CL22" s="624"/>
      <c r="CM22" s="624"/>
      <c r="CN22" s="624"/>
      <c r="CO22" s="624"/>
      <c r="CP22" s="624"/>
      <c r="CQ22" s="624"/>
      <c r="CR22" s="624"/>
      <c r="CS22" s="624"/>
      <c r="CT22" s="624"/>
      <c r="CU22" s="624"/>
      <c r="CV22" s="624"/>
      <c r="CW22" s="624"/>
      <c r="CX22" s="624"/>
      <c r="CY22" s="624"/>
      <c r="CZ22" s="624"/>
      <c r="DA22" s="624"/>
      <c r="DB22" s="624"/>
      <c r="DC22" s="624"/>
      <c r="DD22" s="624"/>
      <c r="DE22" s="624"/>
      <c r="DF22" s="624"/>
      <c r="DG22" s="624"/>
      <c r="DH22" s="624"/>
      <c r="DI22" s="624"/>
      <c r="DJ22" s="624"/>
      <c r="DK22" s="624"/>
      <c r="DL22" s="624"/>
      <c r="DM22" s="624"/>
      <c r="DN22" s="624"/>
      <c r="DO22" s="624"/>
      <c r="DP22" s="624"/>
      <c r="DQ22" s="624"/>
      <c r="DR22" s="624"/>
      <c r="DS22" s="624"/>
      <c r="DT22" s="624"/>
      <c r="DU22" s="624"/>
      <c r="DV22" s="624"/>
      <c r="DW22" s="624"/>
      <c r="DX22" s="624"/>
      <c r="DY22" s="624"/>
      <c r="DZ22" s="624"/>
      <c r="EA22" s="624"/>
      <c r="EB22" s="624"/>
      <c r="EC22" s="625"/>
    </row>
    <row r="23" spans="2:133" ht="11.25" customHeight="1" x14ac:dyDescent="0.15">
      <c r="B23" s="638" t="s">
        <v>284</v>
      </c>
      <c r="C23" s="639"/>
      <c r="D23" s="639"/>
      <c r="E23" s="639"/>
      <c r="F23" s="639"/>
      <c r="G23" s="639"/>
      <c r="H23" s="639"/>
      <c r="I23" s="639"/>
      <c r="J23" s="639"/>
      <c r="K23" s="639"/>
      <c r="L23" s="639"/>
      <c r="M23" s="639"/>
      <c r="N23" s="639"/>
      <c r="O23" s="639"/>
      <c r="P23" s="639"/>
      <c r="Q23" s="640"/>
      <c r="R23" s="641" t="s">
        <v>242</v>
      </c>
      <c r="S23" s="642"/>
      <c r="T23" s="642"/>
      <c r="U23" s="642"/>
      <c r="V23" s="642"/>
      <c r="W23" s="642"/>
      <c r="X23" s="642"/>
      <c r="Y23" s="643"/>
      <c r="Z23" s="644" t="s">
        <v>242</v>
      </c>
      <c r="AA23" s="644"/>
      <c r="AB23" s="644"/>
      <c r="AC23" s="644"/>
      <c r="AD23" s="645" t="s">
        <v>245</v>
      </c>
      <c r="AE23" s="645"/>
      <c r="AF23" s="645"/>
      <c r="AG23" s="645"/>
      <c r="AH23" s="645"/>
      <c r="AI23" s="645"/>
      <c r="AJ23" s="645"/>
      <c r="AK23" s="645"/>
      <c r="AL23" s="646" t="s">
        <v>225</v>
      </c>
      <c r="AM23" s="647"/>
      <c r="AN23" s="647"/>
      <c r="AO23" s="648"/>
      <c r="AP23" s="659" t="s">
        <v>285</v>
      </c>
      <c r="AQ23" s="660"/>
      <c r="AR23" s="660"/>
      <c r="AS23" s="660"/>
      <c r="AT23" s="660"/>
      <c r="AU23" s="660"/>
      <c r="AV23" s="660"/>
      <c r="AW23" s="660"/>
      <c r="AX23" s="660"/>
      <c r="AY23" s="660"/>
      <c r="AZ23" s="660"/>
      <c r="BA23" s="660"/>
      <c r="BB23" s="660"/>
      <c r="BC23" s="660"/>
      <c r="BD23" s="660"/>
      <c r="BE23" s="660"/>
      <c r="BF23" s="661"/>
      <c r="BG23" s="641" t="s">
        <v>254</v>
      </c>
      <c r="BH23" s="642"/>
      <c r="BI23" s="642"/>
      <c r="BJ23" s="642"/>
      <c r="BK23" s="642"/>
      <c r="BL23" s="642"/>
      <c r="BM23" s="642"/>
      <c r="BN23" s="643"/>
      <c r="BO23" s="644" t="s">
        <v>254</v>
      </c>
      <c r="BP23" s="644"/>
      <c r="BQ23" s="644"/>
      <c r="BR23" s="644"/>
      <c r="BS23" s="650" t="s">
        <v>225</v>
      </c>
      <c r="BT23" s="642"/>
      <c r="BU23" s="642"/>
      <c r="BV23" s="642"/>
      <c r="BW23" s="642"/>
      <c r="BX23" s="642"/>
      <c r="BY23" s="642"/>
      <c r="BZ23" s="642"/>
      <c r="CA23" s="642"/>
      <c r="CB23" s="651"/>
      <c r="CD23" s="623" t="s">
        <v>219</v>
      </c>
      <c r="CE23" s="624"/>
      <c r="CF23" s="624"/>
      <c r="CG23" s="624"/>
      <c r="CH23" s="624"/>
      <c r="CI23" s="624"/>
      <c r="CJ23" s="624"/>
      <c r="CK23" s="624"/>
      <c r="CL23" s="624"/>
      <c r="CM23" s="624"/>
      <c r="CN23" s="624"/>
      <c r="CO23" s="624"/>
      <c r="CP23" s="624"/>
      <c r="CQ23" s="625"/>
      <c r="CR23" s="623" t="s">
        <v>286</v>
      </c>
      <c r="CS23" s="624"/>
      <c r="CT23" s="624"/>
      <c r="CU23" s="624"/>
      <c r="CV23" s="624"/>
      <c r="CW23" s="624"/>
      <c r="CX23" s="624"/>
      <c r="CY23" s="625"/>
      <c r="CZ23" s="623" t="s">
        <v>287</v>
      </c>
      <c r="DA23" s="624"/>
      <c r="DB23" s="624"/>
      <c r="DC23" s="625"/>
      <c r="DD23" s="623" t="s">
        <v>288</v>
      </c>
      <c r="DE23" s="624"/>
      <c r="DF23" s="624"/>
      <c r="DG23" s="624"/>
      <c r="DH23" s="624"/>
      <c r="DI23" s="624"/>
      <c r="DJ23" s="624"/>
      <c r="DK23" s="625"/>
      <c r="DL23" s="673" t="s">
        <v>289</v>
      </c>
      <c r="DM23" s="674"/>
      <c r="DN23" s="674"/>
      <c r="DO23" s="674"/>
      <c r="DP23" s="674"/>
      <c r="DQ23" s="674"/>
      <c r="DR23" s="674"/>
      <c r="DS23" s="674"/>
      <c r="DT23" s="674"/>
      <c r="DU23" s="674"/>
      <c r="DV23" s="675"/>
      <c r="DW23" s="623" t="s">
        <v>290</v>
      </c>
      <c r="DX23" s="624"/>
      <c r="DY23" s="624"/>
      <c r="DZ23" s="624"/>
      <c r="EA23" s="624"/>
      <c r="EB23" s="624"/>
      <c r="EC23" s="625"/>
    </row>
    <row r="24" spans="2:133" ht="11.25" customHeight="1" x14ac:dyDescent="0.15">
      <c r="B24" s="638" t="s">
        <v>291</v>
      </c>
      <c r="C24" s="639"/>
      <c r="D24" s="639"/>
      <c r="E24" s="639"/>
      <c r="F24" s="639"/>
      <c r="G24" s="639"/>
      <c r="H24" s="639"/>
      <c r="I24" s="639"/>
      <c r="J24" s="639"/>
      <c r="K24" s="639"/>
      <c r="L24" s="639"/>
      <c r="M24" s="639"/>
      <c r="N24" s="639"/>
      <c r="O24" s="639"/>
      <c r="P24" s="639"/>
      <c r="Q24" s="640"/>
      <c r="R24" s="641">
        <v>1087</v>
      </c>
      <c r="S24" s="642"/>
      <c r="T24" s="642"/>
      <c r="U24" s="642"/>
      <c r="V24" s="642"/>
      <c r="W24" s="642"/>
      <c r="X24" s="642"/>
      <c r="Y24" s="643"/>
      <c r="Z24" s="644">
        <v>0</v>
      </c>
      <c r="AA24" s="644"/>
      <c r="AB24" s="644"/>
      <c r="AC24" s="644"/>
      <c r="AD24" s="645" t="s">
        <v>225</v>
      </c>
      <c r="AE24" s="645"/>
      <c r="AF24" s="645"/>
      <c r="AG24" s="645"/>
      <c r="AH24" s="645"/>
      <c r="AI24" s="645"/>
      <c r="AJ24" s="645"/>
      <c r="AK24" s="645"/>
      <c r="AL24" s="646" t="s">
        <v>225</v>
      </c>
      <c r="AM24" s="647"/>
      <c r="AN24" s="647"/>
      <c r="AO24" s="648"/>
      <c r="AP24" s="659" t="s">
        <v>292</v>
      </c>
      <c r="AQ24" s="660"/>
      <c r="AR24" s="660"/>
      <c r="AS24" s="660"/>
      <c r="AT24" s="660"/>
      <c r="AU24" s="660"/>
      <c r="AV24" s="660"/>
      <c r="AW24" s="660"/>
      <c r="AX24" s="660"/>
      <c r="AY24" s="660"/>
      <c r="AZ24" s="660"/>
      <c r="BA24" s="660"/>
      <c r="BB24" s="660"/>
      <c r="BC24" s="660"/>
      <c r="BD24" s="660"/>
      <c r="BE24" s="660"/>
      <c r="BF24" s="661"/>
      <c r="BG24" s="641" t="s">
        <v>225</v>
      </c>
      <c r="BH24" s="642"/>
      <c r="BI24" s="642"/>
      <c r="BJ24" s="642"/>
      <c r="BK24" s="642"/>
      <c r="BL24" s="642"/>
      <c r="BM24" s="642"/>
      <c r="BN24" s="643"/>
      <c r="BO24" s="644" t="s">
        <v>225</v>
      </c>
      <c r="BP24" s="644"/>
      <c r="BQ24" s="644"/>
      <c r="BR24" s="644"/>
      <c r="BS24" s="650" t="s">
        <v>242</v>
      </c>
      <c r="BT24" s="642"/>
      <c r="BU24" s="642"/>
      <c r="BV24" s="642"/>
      <c r="BW24" s="642"/>
      <c r="BX24" s="642"/>
      <c r="BY24" s="642"/>
      <c r="BZ24" s="642"/>
      <c r="CA24" s="642"/>
      <c r="CB24" s="651"/>
      <c r="CD24" s="652" t="s">
        <v>293</v>
      </c>
      <c r="CE24" s="653"/>
      <c r="CF24" s="653"/>
      <c r="CG24" s="653"/>
      <c r="CH24" s="653"/>
      <c r="CI24" s="653"/>
      <c r="CJ24" s="653"/>
      <c r="CK24" s="653"/>
      <c r="CL24" s="653"/>
      <c r="CM24" s="653"/>
      <c r="CN24" s="653"/>
      <c r="CO24" s="653"/>
      <c r="CP24" s="653"/>
      <c r="CQ24" s="654"/>
      <c r="CR24" s="630">
        <v>731251</v>
      </c>
      <c r="CS24" s="631"/>
      <c r="CT24" s="631"/>
      <c r="CU24" s="631"/>
      <c r="CV24" s="631"/>
      <c r="CW24" s="631"/>
      <c r="CX24" s="631"/>
      <c r="CY24" s="632"/>
      <c r="CZ24" s="635">
        <v>27.6</v>
      </c>
      <c r="DA24" s="636"/>
      <c r="DB24" s="636"/>
      <c r="DC24" s="655"/>
      <c r="DD24" s="676">
        <v>630979</v>
      </c>
      <c r="DE24" s="631"/>
      <c r="DF24" s="631"/>
      <c r="DG24" s="631"/>
      <c r="DH24" s="631"/>
      <c r="DI24" s="631"/>
      <c r="DJ24" s="631"/>
      <c r="DK24" s="632"/>
      <c r="DL24" s="676">
        <v>619279</v>
      </c>
      <c r="DM24" s="631"/>
      <c r="DN24" s="631"/>
      <c r="DO24" s="631"/>
      <c r="DP24" s="631"/>
      <c r="DQ24" s="631"/>
      <c r="DR24" s="631"/>
      <c r="DS24" s="631"/>
      <c r="DT24" s="631"/>
      <c r="DU24" s="631"/>
      <c r="DV24" s="632"/>
      <c r="DW24" s="635">
        <v>45.2</v>
      </c>
      <c r="DX24" s="636"/>
      <c r="DY24" s="636"/>
      <c r="DZ24" s="636"/>
      <c r="EA24" s="636"/>
      <c r="EB24" s="636"/>
      <c r="EC24" s="637"/>
    </row>
    <row r="25" spans="2:133" ht="11.25" customHeight="1" x14ac:dyDescent="0.15">
      <c r="B25" s="638" t="s">
        <v>294</v>
      </c>
      <c r="C25" s="639"/>
      <c r="D25" s="639"/>
      <c r="E25" s="639"/>
      <c r="F25" s="639"/>
      <c r="G25" s="639"/>
      <c r="H25" s="639"/>
      <c r="I25" s="639"/>
      <c r="J25" s="639"/>
      <c r="K25" s="639"/>
      <c r="L25" s="639"/>
      <c r="M25" s="639"/>
      <c r="N25" s="639"/>
      <c r="O25" s="639"/>
      <c r="P25" s="639"/>
      <c r="Q25" s="640"/>
      <c r="R25" s="641">
        <v>21988</v>
      </c>
      <c r="S25" s="642"/>
      <c r="T25" s="642"/>
      <c r="U25" s="642"/>
      <c r="V25" s="642"/>
      <c r="W25" s="642"/>
      <c r="X25" s="642"/>
      <c r="Y25" s="643"/>
      <c r="Z25" s="644">
        <v>0.8</v>
      </c>
      <c r="AA25" s="644"/>
      <c r="AB25" s="644"/>
      <c r="AC25" s="644"/>
      <c r="AD25" s="645">
        <v>275</v>
      </c>
      <c r="AE25" s="645"/>
      <c r="AF25" s="645"/>
      <c r="AG25" s="645"/>
      <c r="AH25" s="645"/>
      <c r="AI25" s="645"/>
      <c r="AJ25" s="645"/>
      <c r="AK25" s="645"/>
      <c r="AL25" s="646">
        <v>0</v>
      </c>
      <c r="AM25" s="647"/>
      <c r="AN25" s="647"/>
      <c r="AO25" s="648"/>
      <c r="AP25" s="659" t="s">
        <v>295</v>
      </c>
      <c r="AQ25" s="660"/>
      <c r="AR25" s="660"/>
      <c r="AS25" s="660"/>
      <c r="AT25" s="660"/>
      <c r="AU25" s="660"/>
      <c r="AV25" s="660"/>
      <c r="AW25" s="660"/>
      <c r="AX25" s="660"/>
      <c r="AY25" s="660"/>
      <c r="AZ25" s="660"/>
      <c r="BA25" s="660"/>
      <c r="BB25" s="660"/>
      <c r="BC25" s="660"/>
      <c r="BD25" s="660"/>
      <c r="BE25" s="660"/>
      <c r="BF25" s="661"/>
      <c r="BG25" s="641" t="s">
        <v>225</v>
      </c>
      <c r="BH25" s="642"/>
      <c r="BI25" s="642"/>
      <c r="BJ25" s="642"/>
      <c r="BK25" s="642"/>
      <c r="BL25" s="642"/>
      <c r="BM25" s="642"/>
      <c r="BN25" s="643"/>
      <c r="BO25" s="644" t="s">
        <v>225</v>
      </c>
      <c r="BP25" s="644"/>
      <c r="BQ25" s="644"/>
      <c r="BR25" s="644"/>
      <c r="BS25" s="650" t="s">
        <v>225</v>
      </c>
      <c r="BT25" s="642"/>
      <c r="BU25" s="642"/>
      <c r="BV25" s="642"/>
      <c r="BW25" s="642"/>
      <c r="BX25" s="642"/>
      <c r="BY25" s="642"/>
      <c r="BZ25" s="642"/>
      <c r="CA25" s="642"/>
      <c r="CB25" s="651"/>
      <c r="CD25" s="656" t="s">
        <v>296</v>
      </c>
      <c r="CE25" s="657"/>
      <c r="CF25" s="657"/>
      <c r="CG25" s="657"/>
      <c r="CH25" s="657"/>
      <c r="CI25" s="657"/>
      <c r="CJ25" s="657"/>
      <c r="CK25" s="657"/>
      <c r="CL25" s="657"/>
      <c r="CM25" s="657"/>
      <c r="CN25" s="657"/>
      <c r="CO25" s="657"/>
      <c r="CP25" s="657"/>
      <c r="CQ25" s="658"/>
      <c r="CR25" s="641">
        <v>315035</v>
      </c>
      <c r="CS25" s="665"/>
      <c r="CT25" s="665"/>
      <c r="CU25" s="665"/>
      <c r="CV25" s="665"/>
      <c r="CW25" s="665"/>
      <c r="CX25" s="665"/>
      <c r="CY25" s="666"/>
      <c r="CZ25" s="646">
        <v>11.9</v>
      </c>
      <c r="DA25" s="677"/>
      <c r="DB25" s="677"/>
      <c r="DC25" s="679"/>
      <c r="DD25" s="650">
        <v>287742</v>
      </c>
      <c r="DE25" s="665"/>
      <c r="DF25" s="665"/>
      <c r="DG25" s="665"/>
      <c r="DH25" s="665"/>
      <c r="DI25" s="665"/>
      <c r="DJ25" s="665"/>
      <c r="DK25" s="666"/>
      <c r="DL25" s="650">
        <v>284742</v>
      </c>
      <c r="DM25" s="665"/>
      <c r="DN25" s="665"/>
      <c r="DO25" s="665"/>
      <c r="DP25" s="665"/>
      <c r="DQ25" s="665"/>
      <c r="DR25" s="665"/>
      <c r="DS25" s="665"/>
      <c r="DT25" s="665"/>
      <c r="DU25" s="665"/>
      <c r="DV25" s="666"/>
      <c r="DW25" s="646">
        <v>20.8</v>
      </c>
      <c r="DX25" s="677"/>
      <c r="DY25" s="677"/>
      <c r="DZ25" s="677"/>
      <c r="EA25" s="677"/>
      <c r="EB25" s="677"/>
      <c r="EC25" s="678"/>
    </row>
    <row r="26" spans="2:133" ht="11.25" customHeight="1" x14ac:dyDescent="0.15">
      <c r="B26" s="638" t="s">
        <v>297</v>
      </c>
      <c r="C26" s="639"/>
      <c r="D26" s="639"/>
      <c r="E26" s="639"/>
      <c r="F26" s="639"/>
      <c r="G26" s="639"/>
      <c r="H26" s="639"/>
      <c r="I26" s="639"/>
      <c r="J26" s="639"/>
      <c r="K26" s="639"/>
      <c r="L26" s="639"/>
      <c r="M26" s="639"/>
      <c r="N26" s="639"/>
      <c r="O26" s="639"/>
      <c r="P26" s="639"/>
      <c r="Q26" s="640"/>
      <c r="R26" s="641">
        <v>5961</v>
      </c>
      <c r="S26" s="642"/>
      <c r="T26" s="642"/>
      <c r="U26" s="642"/>
      <c r="V26" s="642"/>
      <c r="W26" s="642"/>
      <c r="X26" s="642"/>
      <c r="Y26" s="643"/>
      <c r="Z26" s="644">
        <v>0.2</v>
      </c>
      <c r="AA26" s="644"/>
      <c r="AB26" s="644"/>
      <c r="AC26" s="644"/>
      <c r="AD26" s="645" t="s">
        <v>242</v>
      </c>
      <c r="AE26" s="645"/>
      <c r="AF26" s="645"/>
      <c r="AG26" s="645"/>
      <c r="AH26" s="645"/>
      <c r="AI26" s="645"/>
      <c r="AJ26" s="645"/>
      <c r="AK26" s="645"/>
      <c r="AL26" s="646" t="s">
        <v>145</v>
      </c>
      <c r="AM26" s="647"/>
      <c r="AN26" s="647"/>
      <c r="AO26" s="648"/>
      <c r="AP26" s="659" t="s">
        <v>298</v>
      </c>
      <c r="AQ26" s="680"/>
      <c r="AR26" s="680"/>
      <c r="AS26" s="680"/>
      <c r="AT26" s="680"/>
      <c r="AU26" s="680"/>
      <c r="AV26" s="680"/>
      <c r="AW26" s="680"/>
      <c r="AX26" s="680"/>
      <c r="AY26" s="680"/>
      <c r="AZ26" s="680"/>
      <c r="BA26" s="680"/>
      <c r="BB26" s="680"/>
      <c r="BC26" s="680"/>
      <c r="BD26" s="680"/>
      <c r="BE26" s="680"/>
      <c r="BF26" s="661"/>
      <c r="BG26" s="641" t="s">
        <v>254</v>
      </c>
      <c r="BH26" s="642"/>
      <c r="BI26" s="642"/>
      <c r="BJ26" s="642"/>
      <c r="BK26" s="642"/>
      <c r="BL26" s="642"/>
      <c r="BM26" s="642"/>
      <c r="BN26" s="643"/>
      <c r="BO26" s="644" t="s">
        <v>247</v>
      </c>
      <c r="BP26" s="644"/>
      <c r="BQ26" s="644"/>
      <c r="BR26" s="644"/>
      <c r="BS26" s="650" t="s">
        <v>225</v>
      </c>
      <c r="BT26" s="642"/>
      <c r="BU26" s="642"/>
      <c r="BV26" s="642"/>
      <c r="BW26" s="642"/>
      <c r="BX26" s="642"/>
      <c r="BY26" s="642"/>
      <c r="BZ26" s="642"/>
      <c r="CA26" s="642"/>
      <c r="CB26" s="651"/>
      <c r="CD26" s="656" t="s">
        <v>299</v>
      </c>
      <c r="CE26" s="657"/>
      <c r="CF26" s="657"/>
      <c r="CG26" s="657"/>
      <c r="CH26" s="657"/>
      <c r="CI26" s="657"/>
      <c r="CJ26" s="657"/>
      <c r="CK26" s="657"/>
      <c r="CL26" s="657"/>
      <c r="CM26" s="657"/>
      <c r="CN26" s="657"/>
      <c r="CO26" s="657"/>
      <c r="CP26" s="657"/>
      <c r="CQ26" s="658"/>
      <c r="CR26" s="641">
        <v>184074</v>
      </c>
      <c r="CS26" s="642"/>
      <c r="CT26" s="642"/>
      <c r="CU26" s="642"/>
      <c r="CV26" s="642"/>
      <c r="CW26" s="642"/>
      <c r="CX26" s="642"/>
      <c r="CY26" s="643"/>
      <c r="CZ26" s="646">
        <v>6.9</v>
      </c>
      <c r="DA26" s="677"/>
      <c r="DB26" s="677"/>
      <c r="DC26" s="679"/>
      <c r="DD26" s="650">
        <v>158187</v>
      </c>
      <c r="DE26" s="642"/>
      <c r="DF26" s="642"/>
      <c r="DG26" s="642"/>
      <c r="DH26" s="642"/>
      <c r="DI26" s="642"/>
      <c r="DJ26" s="642"/>
      <c r="DK26" s="643"/>
      <c r="DL26" s="650" t="s">
        <v>245</v>
      </c>
      <c r="DM26" s="642"/>
      <c r="DN26" s="642"/>
      <c r="DO26" s="642"/>
      <c r="DP26" s="642"/>
      <c r="DQ26" s="642"/>
      <c r="DR26" s="642"/>
      <c r="DS26" s="642"/>
      <c r="DT26" s="642"/>
      <c r="DU26" s="642"/>
      <c r="DV26" s="643"/>
      <c r="DW26" s="646" t="s">
        <v>145</v>
      </c>
      <c r="DX26" s="677"/>
      <c r="DY26" s="677"/>
      <c r="DZ26" s="677"/>
      <c r="EA26" s="677"/>
      <c r="EB26" s="677"/>
      <c r="EC26" s="678"/>
    </row>
    <row r="27" spans="2:133" ht="11.25" customHeight="1" x14ac:dyDescent="0.15">
      <c r="B27" s="638" t="s">
        <v>300</v>
      </c>
      <c r="C27" s="639"/>
      <c r="D27" s="639"/>
      <c r="E27" s="639"/>
      <c r="F27" s="639"/>
      <c r="G27" s="639"/>
      <c r="H27" s="639"/>
      <c r="I27" s="639"/>
      <c r="J27" s="639"/>
      <c r="K27" s="639"/>
      <c r="L27" s="639"/>
      <c r="M27" s="639"/>
      <c r="N27" s="639"/>
      <c r="O27" s="639"/>
      <c r="P27" s="639"/>
      <c r="Q27" s="640"/>
      <c r="R27" s="641">
        <v>91216</v>
      </c>
      <c r="S27" s="642"/>
      <c r="T27" s="642"/>
      <c r="U27" s="642"/>
      <c r="V27" s="642"/>
      <c r="W27" s="642"/>
      <c r="X27" s="642"/>
      <c r="Y27" s="643"/>
      <c r="Z27" s="644">
        <v>3.4</v>
      </c>
      <c r="AA27" s="644"/>
      <c r="AB27" s="644"/>
      <c r="AC27" s="644"/>
      <c r="AD27" s="645" t="s">
        <v>145</v>
      </c>
      <c r="AE27" s="645"/>
      <c r="AF27" s="645"/>
      <c r="AG27" s="645"/>
      <c r="AH27" s="645"/>
      <c r="AI27" s="645"/>
      <c r="AJ27" s="645"/>
      <c r="AK27" s="645"/>
      <c r="AL27" s="646" t="s">
        <v>225</v>
      </c>
      <c r="AM27" s="647"/>
      <c r="AN27" s="647"/>
      <c r="AO27" s="648"/>
      <c r="AP27" s="638" t="s">
        <v>301</v>
      </c>
      <c r="AQ27" s="639"/>
      <c r="AR27" s="639"/>
      <c r="AS27" s="639"/>
      <c r="AT27" s="639"/>
      <c r="AU27" s="639"/>
      <c r="AV27" s="639"/>
      <c r="AW27" s="639"/>
      <c r="AX27" s="639"/>
      <c r="AY27" s="639"/>
      <c r="AZ27" s="639"/>
      <c r="BA27" s="639"/>
      <c r="BB27" s="639"/>
      <c r="BC27" s="639"/>
      <c r="BD27" s="639"/>
      <c r="BE27" s="639"/>
      <c r="BF27" s="640"/>
      <c r="BG27" s="641">
        <v>110915</v>
      </c>
      <c r="BH27" s="642"/>
      <c r="BI27" s="642"/>
      <c r="BJ27" s="642"/>
      <c r="BK27" s="642"/>
      <c r="BL27" s="642"/>
      <c r="BM27" s="642"/>
      <c r="BN27" s="643"/>
      <c r="BO27" s="644">
        <v>100</v>
      </c>
      <c r="BP27" s="644"/>
      <c r="BQ27" s="644"/>
      <c r="BR27" s="644"/>
      <c r="BS27" s="650" t="s">
        <v>145</v>
      </c>
      <c r="BT27" s="642"/>
      <c r="BU27" s="642"/>
      <c r="BV27" s="642"/>
      <c r="BW27" s="642"/>
      <c r="BX27" s="642"/>
      <c r="BY27" s="642"/>
      <c r="BZ27" s="642"/>
      <c r="CA27" s="642"/>
      <c r="CB27" s="651"/>
      <c r="CD27" s="656" t="s">
        <v>302</v>
      </c>
      <c r="CE27" s="657"/>
      <c r="CF27" s="657"/>
      <c r="CG27" s="657"/>
      <c r="CH27" s="657"/>
      <c r="CI27" s="657"/>
      <c r="CJ27" s="657"/>
      <c r="CK27" s="657"/>
      <c r="CL27" s="657"/>
      <c r="CM27" s="657"/>
      <c r="CN27" s="657"/>
      <c r="CO27" s="657"/>
      <c r="CP27" s="657"/>
      <c r="CQ27" s="658"/>
      <c r="CR27" s="641">
        <v>106028</v>
      </c>
      <c r="CS27" s="665"/>
      <c r="CT27" s="665"/>
      <c r="CU27" s="665"/>
      <c r="CV27" s="665"/>
      <c r="CW27" s="665"/>
      <c r="CX27" s="665"/>
      <c r="CY27" s="666"/>
      <c r="CZ27" s="646">
        <v>4</v>
      </c>
      <c r="DA27" s="677"/>
      <c r="DB27" s="677"/>
      <c r="DC27" s="679"/>
      <c r="DD27" s="650">
        <v>37215</v>
      </c>
      <c r="DE27" s="665"/>
      <c r="DF27" s="665"/>
      <c r="DG27" s="665"/>
      <c r="DH27" s="665"/>
      <c r="DI27" s="665"/>
      <c r="DJ27" s="665"/>
      <c r="DK27" s="666"/>
      <c r="DL27" s="650">
        <v>28515</v>
      </c>
      <c r="DM27" s="665"/>
      <c r="DN27" s="665"/>
      <c r="DO27" s="665"/>
      <c r="DP27" s="665"/>
      <c r="DQ27" s="665"/>
      <c r="DR27" s="665"/>
      <c r="DS27" s="665"/>
      <c r="DT27" s="665"/>
      <c r="DU27" s="665"/>
      <c r="DV27" s="666"/>
      <c r="DW27" s="646">
        <v>2.1</v>
      </c>
      <c r="DX27" s="677"/>
      <c r="DY27" s="677"/>
      <c r="DZ27" s="677"/>
      <c r="EA27" s="677"/>
      <c r="EB27" s="677"/>
      <c r="EC27" s="678"/>
    </row>
    <row r="28" spans="2:133" ht="11.25" customHeight="1" x14ac:dyDescent="0.15">
      <c r="B28" s="683" t="s">
        <v>303</v>
      </c>
      <c r="C28" s="684"/>
      <c r="D28" s="684"/>
      <c r="E28" s="684"/>
      <c r="F28" s="684"/>
      <c r="G28" s="684"/>
      <c r="H28" s="684"/>
      <c r="I28" s="684"/>
      <c r="J28" s="684"/>
      <c r="K28" s="684"/>
      <c r="L28" s="684"/>
      <c r="M28" s="684"/>
      <c r="N28" s="684"/>
      <c r="O28" s="684"/>
      <c r="P28" s="684"/>
      <c r="Q28" s="685"/>
      <c r="R28" s="641" t="s">
        <v>225</v>
      </c>
      <c r="S28" s="642"/>
      <c r="T28" s="642"/>
      <c r="U28" s="642"/>
      <c r="V28" s="642"/>
      <c r="W28" s="642"/>
      <c r="X28" s="642"/>
      <c r="Y28" s="643"/>
      <c r="Z28" s="644" t="s">
        <v>242</v>
      </c>
      <c r="AA28" s="644"/>
      <c r="AB28" s="644"/>
      <c r="AC28" s="644"/>
      <c r="AD28" s="645" t="s">
        <v>242</v>
      </c>
      <c r="AE28" s="645"/>
      <c r="AF28" s="645"/>
      <c r="AG28" s="645"/>
      <c r="AH28" s="645"/>
      <c r="AI28" s="645"/>
      <c r="AJ28" s="645"/>
      <c r="AK28" s="645"/>
      <c r="AL28" s="646" t="s">
        <v>225</v>
      </c>
      <c r="AM28" s="647"/>
      <c r="AN28" s="647"/>
      <c r="AO28" s="648"/>
      <c r="AP28" s="686"/>
      <c r="AQ28" s="687"/>
      <c r="AR28" s="687"/>
      <c r="AS28" s="687"/>
      <c r="AT28" s="687"/>
      <c r="AU28" s="687"/>
      <c r="AV28" s="687"/>
      <c r="AW28" s="687"/>
      <c r="AX28" s="687"/>
      <c r="AY28" s="687"/>
      <c r="AZ28" s="687"/>
      <c r="BA28" s="687"/>
      <c r="BB28" s="687"/>
      <c r="BC28" s="687"/>
      <c r="BD28" s="687"/>
      <c r="BE28" s="687"/>
      <c r="BF28" s="688"/>
      <c r="BG28" s="641"/>
      <c r="BH28" s="642"/>
      <c r="BI28" s="642"/>
      <c r="BJ28" s="642"/>
      <c r="BK28" s="642"/>
      <c r="BL28" s="642"/>
      <c r="BM28" s="642"/>
      <c r="BN28" s="643"/>
      <c r="BO28" s="644"/>
      <c r="BP28" s="644"/>
      <c r="BQ28" s="644"/>
      <c r="BR28" s="644"/>
      <c r="BS28" s="645"/>
      <c r="BT28" s="645"/>
      <c r="BU28" s="645"/>
      <c r="BV28" s="645"/>
      <c r="BW28" s="645"/>
      <c r="BX28" s="645"/>
      <c r="BY28" s="645"/>
      <c r="BZ28" s="645"/>
      <c r="CA28" s="645"/>
      <c r="CB28" s="649"/>
      <c r="CD28" s="656" t="s">
        <v>304</v>
      </c>
      <c r="CE28" s="657"/>
      <c r="CF28" s="657"/>
      <c r="CG28" s="657"/>
      <c r="CH28" s="657"/>
      <c r="CI28" s="657"/>
      <c r="CJ28" s="657"/>
      <c r="CK28" s="657"/>
      <c r="CL28" s="657"/>
      <c r="CM28" s="657"/>
      <c r="CN28" s="657"/>
      <c r="CO28" s="657"/>
      <c r="CP28" s="657"/>
      <c r="CQ28" s="658"/>
      <c r="CR28" s="641">
        <v>310188</v>
      </c>
      <c r="CS28" s="642"/>
      <c r="CT28" s="642"/>
      <c r="CU28" s="642"/>
      <c r="CV28" s="642"/>
      <c r="CW28" s="642"/>
      <c r="CX28" s="642"/>
      <c r="CY28" s="643"/>
      <c r="CZ28" s="646">
        <v>11.7</v>
      </c>
      <c r="DA28" s="677"/>
      <c r="DB28" s="677"/>
      <c r="DC28" s="679"/>
      <c r="DD28" s="650">
        <v>306022</v>
      </c>
      <c r="DE28" s="642"/>
      <c r="DF28" s="642"/>
      <c r="DG28" s="642"/>
      <c r="DH28" s="642"/>
      <c r="DI28" s="642"/>
      <c r="DJ28" s="642"/>
      <c r="DK28" s="643"/>
      <c r="DL28" s="650">
        <v>306022</v>
      </c>
      <c r="DM28" s="642"/>
      <c r="DN28" s="642"/>
      <c r="DO28" s="642"/>
      <c r="DP28" s="642"/>
      <c r="DQ28" s="642"/>
      <c r="DR28" s="642"/>
      <c r="DS28" s="642"/>
      <c r="DT28" s="642"/>
      <c r="DU28" s="642"/>
      <c r="DV28" s="643"/>
      <c r="DW28" s="646">
        <v>22.3</v>
      </c>
      <c r="DX28" s="677"/>
      <c r="DY28" s="677"/>
      <c r="DZ28" s="677"/>
      <c r="EA28" s="677"/>
      <c r="EB28" s="677"/>
      <c r="EC28" s="678"/>
    </row>
    <row r="29" spans="2:133" ht="11.25" customHeight="1" x14ac:dyDescent="0.15">
      <c r="B29" s="638" t="s">
        <v>305</v>
      </c>
      <c r="C29" s="639"/>
      <c r="D29" s="639"/>
      <c r="E29" s="639"/>
      <c r="F29" s="639"/>
      <c r="G29" s="639"/>
      <c r="H29" s="639"/>
      <c r="I29" s="639"/>
      <c r="J29" s="639"/>
      <c r="K29" s="639"/>
      <c r="L29" s="639"/>
      <c r="M29" s="639"/>
      <c r="N29" s="639"/>
      <c r="O29" s="639"/>
      <c r="P29" s="639"/>
      <c r="Q29" s="640"/>
      <c r="R29" s="641">
        <v>278658</v>
      </c>
      <c r="S29" s="642"/>
      <c r="T29" s="642"/>
      <c r="U29" s="642"/>
      <c r="V29" s="642"/>
      <c r="W29" s="642"/>
      <c r="X29" s="642"/>
      <c r="Y29" s="643"/>
      <c r="Z29" s="644">
        <v>10.3</v>
      </c>
      <c r="AA29" s="644"/>
      <c r="AB29" s="644"/>
      <c r="AC29" s="644"/>
      <c r="AD29" s="645" t="s">
        <v>276</v>
      </c>
      <c r="AE29" s="645"/>
      <c r="AF29" s="645"/>
      <c r="AG29" s="645"/>
      <c r="AH29" s="645"/>
      <c r="AI29" s="645"/>
      <c r="AJ29" s="645"/>
      <c r="AK29" s="645"/>
      <c r="AL29" s="646" t="s">
        <v>242</v>
      </c>
      <c r="AM29" s="647"/>
      <c r="AN29" s="647"/>
      <c r="AO29" s="648"/>
      <c r="AP29" s="620" t="s">
        <v>219</v>
      </c>
      <c r="AQ29" s="621"/>
      <c r="AR29" s="621"/>
      <c r="AS29" s="621"/>
      <c r="AT29" s="621"/>
      <c r="AU29" s="621"/>
      <c r="AV29" s="621"/>
      <c r="AW29" s="621"/>
      <c r="AX29" s="621"/>
      <c r="AY29" s="621"/>
      <c r="AZ29" s="621"/>
      <c r="BA29" s="621"/>
      <c r="BB29" s="621"/>
      <c r="BC29" s="621"/>
      <c r="BD29" s="621"/>
      <c r="BE29" s="621"/>
      <c r="BF29" s="622"/>
      <c r="BG29" s="620" t="s">
        <v>306</v>
      </c>
      <c r="BH29" s="681"/>
      <c r="BI29" s="681"/>
      <c r="BJ29" s="681"/>
      <c r="BK29" s="681"/>
      <c r="BL29" s="681"/>
      <c r="BM29" s="681"/>
      <c r="BN29" s="681"/>
      <c r="BO29" s="681"/>
      <c r="BP29" s="681"/>
      <c r="BQ29" s="682"/>
      <c r="BR29" s="620" t="s">
        <v>307</v>
      </c>
      <c r="BS29" s="681"/>
      <c r="BT29" s="681"/>
      <c r="BU29" s="681"/>
      <c r="BV29" s="681"/>
      <c r="BW29" s="681"/>
      <c r="BX29" s="681"/>
      <c r="BY29" s="681"/>
      <c r="BZ29" s="681"/>
      <c r="CA29" s="681"/>
      <c r="CB29" s="682"/>
      <c r="CD29" s="704" t="s">
        <v>308</v>
      </c>
      <c r="CE29" s="705"/>
      <c r="CF29" s="656" t="s">
        <v>309</v>
      </c>
      <c r="CG29" s="657"/>
      <c r="CH29" s="657"/>
      <c r="CI29" s="657"/>
      <c r="CJ29" s="657"/>
      <c r="CK29" s="657"/>
      <c r="CL29" s="657"/>
      <c r="CM29" s="657"/>
      <c r="CN29" s="657"/>
      <c r="CO29" s="657"/>
      <c r="CP29" s="657"/>
      <c r="CQ29" s="658"/>
      <c r="CR29" s="641">
        <v>309737</v>
      </c>
      <c r="CS29" s="665"/>
      <c r="CT29" s="665"/>
      <c r="CU29" s="665"/>
      <c r="CV29" s="665"/>
      <c r="CW29" s="665"/>
      <c r="CX29" s="665"/>
      <c r="CY29" s="666"/>
      <c r="CZ29" s="646">
        <v>11.7</v>
      </c>
      <c r="DA29" s="677"/>
      <c r="DB29" s="677"/>
      <c r="DC29" s="679"/>
      <c r="DD29" s="650">
        <v>305571</v>
      </c>
      <c r="DE29" s="665"/>
      <c r="DF29" s="665"/>
      <c r="DG29" s="665"/>
      <c r="DH29" s="665"/>
      <c r="DI29" s="665"/>
      <c r="DJ29" s="665"/>
      <c r="DK29" s="666"/>
      <c r="DL29" s="650">
        <v>305571</v>
      </c>
      <c r="DM29" s="665"/>
      <c r="DN29" s="665"/>
      <c r="DO29" s="665"/>
      <c r="DP29" s="665"/>
      <c r="DQ29" s="665"/>
      <c r="DR29" s="665"/>
      <c r="DS29" s="665"/>
      <c r="DT29" s="665"/>
      <c r="DU29" s="665"/>
      <c r="DV29" s="666"/>
      <c r="DW29" s="646">
        <v>22.3</v>
      </c>
      <c r="DX29" s="677"/>
      <c r="DY29" s="677"/>
      <c r="DZ29" s="677"/>
      <c r="EA29" s="677"/>
      <c r="EB29" s="677"/>
      <c r="EC29" s="678"/>
    </row>
    <row r="30" spans="2:133" ht="11.25" customHeight="1" x14ac:dyDescent="0.15">
      <c r="B30" s="638" t="s">
        <v>310</v>
      </c>
      <c r="C30" s="639"/>
      <c r="D30" s="639"/>
      <c r="E30" s="639"/>
      <c r="F30" s="639"/>
      <c r="G30" s="639"/>
      <c r="H30" s="639"/>
      <c r="I30" s="639"/>
      <c r="J30" s="639"/>
      <c r="K30" s="639"/>
      <c r="L30" s="639"/>
      <c r="M30" s="639"/>
      <c r="N30" s="639"/>
      <c r="O30" s="639"/>
      <c r="P30" s="639"/>
      <c r="Q30" s="640"/>
      <c r="R30" s="641">
        <v>8025</v>
      </c>
      <c r="S30" s="642"/>
      <c r="T30" s="642"/>
      <c r="U30" s="642"/>
      <c r="V30" s="642"/>
      <c r="W30" s="642"/>
      <c r="X30" s="642"/>
      <c r="Y30" s="643"/>
      <c r="Z30" s="644">
        <v>0.3</v>
      </c>
      <c r="AA30" s="644"/>
      <c r="AB30" s="644"/>
      <c r="AC30" s="644"/>
      <c r="AD30" s="645">
        <v>4897</v>
      </c>
      <c r="AE30" s="645"/>
      <c r="AF30" s="645"/>
      <c r="AG30" s="645"/>
      <c r="AH30" s="645"/>
      <c r="AI30" s="645"/>
      <c r="AJ30" s="645"/>
      <c r="AK30" s="645"/>
      <c r="AL30" s="646">
        <v>0.4</v>
      </c>
      <c r="AM30" s="647"/>
      <c r="AN30" s="647"/>
      <c r="AO30" s="648"/>
      <c r="AP30" s="689" t="s">
        <v>311</v>
      </c>
      <c r="AQ30" s="690"/>
      <c r="AR30" s="690"/>
      <c r="AS30" s="690"/>
      <c r="AT30" s="695" t="s">
        <v>312</v>
      </c>
      <c r="AU30" s="230"/>
      <c r="AV30" s="230"/>
      <c r="AW30" s="230"/>
      <c r="AX30" s="627" t="s">
        <v>186</v>
      </c>
      <c r="AY30" s="628"/>
      <c r="AZ30" s="628"/>
      <c r="BA30" s="628"/>
      <c r="BB30" s="628"/>
      <c r="BC30" s="628"/>
      <c r="BD30" s="628"/>
      <c r="BE30" s="628"/>
      <c r="BF30" s="629"/>
      <c r="BG30" s="701">
        <v>99.2</v>
      </c>
      <c r="BH30" s="702"/>
      <c r="BI30" s="702"/>
      <c r="BJ30" s="702"/>
      <c r="BK30" s="702"/>
      <c r="BL30" s="702"/>
      <c r="BM30" s="636">
        <v>94.2</v>
      </c>
      <c r="BN30" s="702"/>
      <c r="BO30" s="702"/>
      <c r="BP30" s="702"/>
      <c r="BQ30" s="703"/>
      <c r="BR30" s="701">
        <v>98</v>
      </c>
      <c r="BS30" s="702"/>
      <c r="BT30" s="702"/>
      <c r="BU30" s="702"/>
      <c r="BV30" s="702"/>
      <c r="BW30" s="702"/>
      <c r="BX30" s="636">
        <v>90.7</v>
      </c>
      <c r="BY30" s="702"/>
      <c r="BZ30" s="702"/>
      <c r="CA30" s="702"/>
      <c r="CB30" s="703"/>
      <c r="CD30" s="706"/>
      <c r="CE30" s="707"/>
      <c r="CF30" s="656" t="s">
        <v>313</v>
      </c>
      <c r="CG30" s="657"/>
      <c r="CH30" s="657"/>
      <c r="CI30" s="657"/>
      <c r="CJ30" s="657"/>
      <c r="CK30" s="657"/>
      <c r="CL30" s="657"/>
      <c r="CM30" s="657"/>
      <c r="CN30" s="657"/>
      <c r="CO30" s="657"/>
      <c r="CP30" s="657"/>
      <c r="CQ30" s="658"/>
      <c r="CR30" s="641">
        <v>291373</v>
      </c>
      <c r="CS30" s="642"/>
      <c r="CT30" s="642"/>
      <c r="CU30" s="642"/>
      <c r="CV30" s="642"/>
      <c r="CW30" s="642"/>
      <c r="CX30" s="642"/>
      <c r="CY30" s="643"/>
      <c r="CZ30" s="646">
        <v>11</v>
      </c>
      <c r="DA30" s="677"/>
      <c r="DB30" s="677"/>
      <c r="DC30" s="679"/>
      <c r="DD30" s="650">
        <v>287207</v>
      </c>
      <c r="DE30" s="642"/>
      <c r="DF30" s="642"/>
      <c r="DG30" s="642"/>
      <c r="DH30" s="642"/>
      <c r="DI30" s="642"/>
      <c r="DJ30" s="642"/>
      <c r="DK30" s="643"/>
      <c r="DL30" s="650">
        <v>287207</v>
      </c>
      <c r="DM30" s="642"/>
      <c r="DN30" s="642"/>
      <c r="DO30" s="642"/>
      <c r="DP30" s="642"/>
      <c r="DQ30" s="642"/>
      <c r="DR30" s="642"/>
      <c r="DS30" s="642"/>
      <c r="DT30" s="642"/>
      <c r="DU30" s="642"/>
      <c r="DV30" s="643"/>
      <c r="DW30" s="646">
        <v>20.9</v>
      </c>
      <c r="DX30" s="677"/>
      <c r="DY30" s="677"/>
      <c r="DZ30" s="677"/>
      <c r="EA30" s="677"/>
      <c r="EB30" s="677"/>
      <c r="EC30" s="678"/>
    </row>
    <row r="31" spans="2:133" ht="11.25" customHeight="1" x14ac:dyDescent="0.15">
      <c r="B31" s="638" t="s">
        <v>314</v>
      </c>
      <c r="C31" s="639"/>
      <c r="D31" s="639"/>
      <c r="E31" s="639"/>
      <c r="F31" s="639"/>
      <c r="G31" s="639"/>
      <c r="H31" s="639"/>
      <c r="I31" s="639"/>
      <c r="J31" s="639"/>
      <c r="K31" s="639"/>
      <c r="L31" s="639"/>
      <c r="M31" s="639"/>
      <c r="N31" s="639"/>
      <c r="O31" s="639"/>
      <c r="P31" s="639"/>
      <c r="Q31" s="640"/>
      <c r="R31" s="641">
        <v>9639</v>
      </c>
      <c r="S31" s="642"/>
      <c r="T31" s="642"/>
      <c r="U31" s="642"/>
      <c r="V31" s="642"/>
      <c r="W31" s="642"/>
      <c r="X31" s="642"/>
      <c r="Y31" s="643"/>
      <c r="Z31" s="644">
        <v>0.4</v>
      </c>
      <c r="AA31" s="644"/>
      <c r="AB31" s="644"/>
      <c r="AC31" s="644"/>
      <c r="AD31" s="645" t="s">
        <v>242</v>
      </c>
      <c r="AE31" s="645"/>
      <c r="AF31" s="645"/>
      <c r="AG31" s="645"/>
      <c r="AH31" s="645"/>
      <c r="AI31" s="645"/>
      <c r="AJ31" s="645"/>
      <c r="AK31" s="645"/>
      <c r="AL31" s="646" t="s">
        <v>242</v>
      </c>
      <c r="AM31" s="647"/>
      <c r="AN31" s="647"/>
      <c r="AO31" s="648"/>
      <c r="AP31" s="691"/>
      <c r="AQ31" s="692"/>
      <c r="AR31" s="692"/>
      <c r="AS31" s="692"/>
      <c r="AT31" s="696"/>
      <c r="AU31" s="229" t="s">
        <v>315</v>
      </c>
      <c r="AV31" s="229"/>
      <c r="AW31" s="229"/>
      <c r="AX31" s="638" t="s">
        <v>316</v>
      </c>
      <c r="AY31" s="639"/>
      <c r="AZ31" s="639"/>
      <c r="BA31" s="639"/>
      <c r="BB31" s="639"/>
      <c r="BC31" s="639"/>
      <c r="BD31" s="639"/>
      <c r="BE31" s="639"/>
      <c r="BF31" s="640"/>
      <c r="BG31" s="698">
        <v>100</v>
      </c>
      <c r="BH31" s="665"/>
      <c r="BI31" s="665"/>
      <c r="BJ31" s="665"/>
      <c r="BK31" s="665"/>
      <c r="BL31" s="665"/>
      <c r="BM31" s="647">
        <v>97.8</v>
      </c>
      <c r="BN31" s="699"/>
      <c r="BO31" s="699"/>
      <c r="BP31" s="699"/>
      <c r="BQ31" s="700"/>
      <c r="BR31" s="698">
        <v>99.2</v>
      </c>
      <c r="BS31" s="665"/>
      <c r="BT31" s="665"/>
      <c r="BU31" s="665"/>
      <c r="BV31" s="665"/>
      <c r="BW31" s="665"/>
      <c r="BX31" s="647">
        <v>96.3</v>
      </c>
      <c r="BY31" s="699"/>
      <c r="BZ31" s="699"/>
      <c r="CA31" s="699"/>
      <c r="CB31" s="700"/>
      <c r="CD31" s="706"/>
      <c r="CE31" s="707"/>
      <c r="CF31" s="656" t="s">
        <v>317</v>
      </c>
      <c r="CG31" s="657"/>
      <c r="CH31" s="657"/>
      <c r="CI31" s="657"/>
      <c r="CJ31" s="657"/>
      <c r="CK31" s="657"/>
      <c r="CL31" s="657"/>
      <c r="CM31" s="657"/>
      <c r="CN31" s="657"/>
      <c r="CO31" s="657"/>
      <c r="CP31" s="657"/>
      <c r="CQ31" s="658"/>
      <c r="CR31" s="641">
        <v>18364</v>
      </c>
      <c r="CS31" s="665"/>
      <c r="CT31" s="665"/>
      <c r="CU31" s="665"/>
      <c r="CV31" s="665"/>
      <c r="CW31" s="665"/>
      <c r="CX31" s="665"/>
      <c r="CY31" s="666"/>
      <c r="CZ31" s="646">
        <v>0.7</v>
      </c>
      <c r="DA31" s="677"/>
      <c r="DB31" s="677"/>
      <c r="DC31" s="679"/>
      <c r="DD31" s="650">
        <v>18364</v>
      </c>
      <c r="DE31" s="665"/>
      <c r="DF31" s="665"/>
      <c r="DG31" s="665"/>
      <c r="DH31" s="665"/>
      <c r="DI31" s="665"/>
      <c r="DJ31" s="665"/>
      <c r="DK31" s="666"/>
      <c r="DL31" s="650">
        <v>18364</v>
      </c>
      <c r="DM31" s="665"/>
      <c r="DN31" s="665"/>
      <c r="DO31" s="665"/>
      <c r="DP31" s="665"/>
      <c r="DQ31" s="665"/>
      <c r="DR31" s="665"/>
      <c r="DS31" s="665"/>
      <c r="DT31" s="665"/>
      <c r="DU31" s="665"/>
      <c r="DV31" s="666"/>
      <c r="DW31" s="646">
        <v>1.3</v>
      </c>
      <c r="DX31" s="677"/>
      <c r="DY31" s="677"/>
      <c r="DZ31" s="677"/>
      <c r="EA31" s="677"/>
      <c r="EB31" s="677"/>
      <c r="EC31" s="678"/>
    </row>
    <row r="32" spans="2:133" ht="11.25" customHeight="1" x14ac:dyDescent="0.15">
      <c r="B32" s="638" t="s">
        <v>318</v>
      </c>
      <c r="C32" s="639"/>
      <c r="D32" s="639"/>
      <c r="E32" s="639"/>
      <c r="F32" s="639"/>
      <c r="G32" s="639"/>
      <c r="H32" s="639"/>
      <c r="I32" s="639"/>
      <c r="J32" s="639"/>
      <c r="K32" s="639"/>
      <c r="L32" s="639"/>
      <c r="M32" s="639"/>
      <c r="N32" s="639"/>
      <c r="O32" s="639"/>
      <c r="P32" s="639"/>
      <c r="Q32" s="640"/>
      <c r="R32" s="641">
        <v>309534</v>
      </c>
      <c r="S32" s="642"/>
      <c r="T32" s="642"/>
      <c r="U32" s="642"/>
      <c r="V32" s="642"/>
      <c r="W32" s="642"/>
      <c r="X32" s="642"/>
      <c r="Y32" s="643"/>
      <c r="Z32" s="644">
        <v>11.4</v>
      </c>
      <c r="AA32" s="644"/>
      <c r="AB32" s="644"/>
      <c r="AC32" s="644"/>
      <c r="AD32" s="645" t="s">
        <v>254</v>
      </c>
      <c r="AE32" s="645"/>
      <c r="AF32" s="645"/>
      <c r="AG32" s="645"/>
      <c r="AH32" s="645"/>
      <c r="AI32" s="645"/>
      <c r="AJ32" s="645"/>
      <c r="AK32" s="645"/>
      <c r="AL32" s="646" t="s">
        <v>225</v>
      </c>
      <c r="AM32" s="647"/>
      <c r="AN32" s="647"/>
      <c r="AO32" s="648"/>
      <c r="AP32" s="693"/>
      <c r="AQ32" s="694"/>
      <c r="AR32" s="694"/>
      <c r="AS32" s="694"/>
      <c r="AT32" s="697"/>
      <c r="AU32" s="231"/>
      <c r="AV32" s="231"/>
      <c r="AW32" s="231"/>
      <c r="AX32" s="686" t="s">
        <v>319</v>
      </c>
      <c r="AY32" s="687"/>
      <c r="AZ32" s="687"/>
      <c r="BA32" s="687"/>
      <c r="BB32" s="687"/>
      <c r="BC32" s="687"/>
      <c r="BD32" s="687"/>
      <c r="BE32" s="687"/>
      <c r="BF32" s="688"/>
      <c r="BG32" s="710">
        <v>97.9</v>
      </c>
      <c r="BH32" s="711"/>
      <c r="BI32" s="711"/>
      <c r="BJ32" s="711"/>
      <c r="BK32" s="711"/>
      <c r="BL32" s="711"/>
      <c r="BM32" s="712">
        <v>89.1</v>
      </c>
      <c r="BN32" s="711"/>
      <c r="BO32" s="711"/>
      <c r="BP32" s="711"/>
      <c r="BQ32" s="713"/>
      <c r="BR32" s="710">
        <v>95.7</v>
      </c>
      <c r="BS32" s="711"/>
      <c r="BT32" s="711"/>
      <c r="BU32" s="711"/>
      <c r="BV32" s="711"/>
      <c r="BW32" s="711"/>
      <c r="BX32" s="712">
        <v>81.7</v>
      </c>
      <c r="BY32" s="711"/>
      <c r="BZ32" s="711"/>
      <c r="CA32" s="711"/>
      <c r="CB32" s="713"/>
      <c r="CD32" s="708"/>
      <c r="CE32" s="709"/>
      <c r="CF32" s="656" t="s">
        <v>320</v>
      </c>
      <c r="CG32" s="657"/>
      <c r="CH32" s="657"/>
      <c r="CI32" s="657"/>
      <c r="CJ32" s="657"/>
      <c r="CK32" s="657"/>
      <c r="CL32" s="657"/>
      <c r="CM32" s="657"/>
      <c r="CN32" s="657"/>
      <c r="CO32" s="657"/>
      <c r="CP32" s="657"/>
      <c r="CQ32" s="658"/>
      <c r="CR32" s="641">
        <v>451</v>
      </c>
      <c r="CS32" s="642"/>
      <c r="CT32" s="642"/>
      <c r="CU32" s="642"/>
      <c r="CV32" s="642"/>
      <c r="CW32" s="642"/>
      <c r="CX32" s="642"/>
      <c r="CY32" s="643"/>
      <c r="CZ32" s="646">
        <v>0</v>
      </c>
      <c r="DA32" s="677"/>
      <c r="DB32" s="677"/>
      <c r="DC32" s="679"/>
      <c r="DD32" s="650">
        <v>451</v>
      </c>
      <c r="DE32" s="642"/>
      <c r="DF32" s="642"/>
      <c r="DG32" s="642"/>
      <c r="DH32" s="642"/>
      <c r="DI32" s="642"/>
      <c r="DJ32" s="642"/>
      <c r="DK32" s="643"/>
      <c r="DL32" s="650">
        <v>451</v>
      </c>
      <c r="DM32" s="642"/>
      <c r="DN32" s="642"/>
      <c r="DO32" s="642"/>
      <c r="DP32" s="642"/>
      <c r="DQ32" s="642"/>
      <c r="DR32" s="642"/>
      <c r="DS32" s="642"/>
      <c r="DT32" s="642"/>
      <c r="DU32" s="642"/>
      <c r="DV32" s="643"/>
      <c r="DW32" s="646">
        <v>0</v>
      </c>
      <c r="DX32" s="677"/>
      <c r="DY32" s="677"/>
      <c r="DZ32" s="677"/>
      <c r="EA32" s="677"/>
      <c r="EB32" s="677"/>
      <c r="EC32" s="678"/>
    </row>
    <row r="33" spans="2:133" ht="11.25" customHeight="1" x14ac:dyDescent="0.15">
      <c r="B33" s="638" t="s">
        <v>321</v>
      </c>
      <c r="C33" s="639"/>
      <c r="D33" s="639"/>
      <c r="E33" s="639"/>
      <c r="F33" s="639"/>
      <c r="G33" s="639"/>
      <c r="H33" s="639"/>
      <c r="I33" s="639"/>
      <c r="J33" s="639"/>
      <c r="K33" s="639"/>
      <c r="L33" s="639"/>
      <c r="M33" s="639"/>
      <c r="N33" s="639"/>
      <c r="O33" s="639"/>
      <c r="P33" s="639"/>
      <c r="Q33" s="640"/>
      <c r="R33" s="641">
        <v>34687</v>
      </c>
      <c r="S33" s="642"/>
      <c r="T33" s="642"/>
      <c r="U33" s="642"/>
      <c r="V33" s="642"/>
      <c r="W33" s="642"/>
      <c r="X33" s="642"/>
      <c r="Y33" s="643"/>
      <c r="Z33" s="644">
        <v>1.3</v>
      </c>
      <c r="AA33" s="644"/>
      <c r="AB33" s="644"/>
      <c r="AC33" s="644"/>
      <c r="AD33" s="645" t="s">
        <v>225</v>
      </c>
      <c r="AE33" s="645"/>
      <c r="AF33" s="645"/>
      <c r="AG33" s="645"/>
      <c r="AH33" s="645"/>
      <c r="AI33" s="645"/>
      <c r="AJ33" s="645"/>
      <c r="AK33" s="645"/>
      <c r="AL33" s="646" t="s">
        <v>145</v>
      </c>
      <c r="AM33" s="647"/>
      <c r="AN33" s="647"/>
      <c r="AO33" s="648"/>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56" t="s">
        <v>322</v>
      </c>
      <c r="CE33" s="657"/>
      <c r="CF33" s="657"/>
      <c r="CG33" s="657"/>
      <c r="CH33" s="657"/>
      <c r="CI33" s="657"/>
      <c r="CJ33" s="657"/>
      <c r="CK33" s="657"/>
      <c r="CL33" s="657"/>
      <c r="CM33" s="657"/>
      <c r="CN33" s="657"/>
      <c r="CO33" s="657"/>
      <c r="CP33" s="657"/>
      <c r="CQ33" s="658"/>
      <c r="CR33" s="641">
        <v>1515136</v>
      </c>
      <c r="CS33" s="665"/>
      <c r="CT33" s="665"/>
      <c r="CU33" s="665"/>
      <c r="CV33" s="665"/>
      <c r="CW33" s="665"/>
      <c r="CX33" s="665"/>
      <c r="CY33" s="666"/>
      <c r="CZ33" s="646">
        <v>57.2</v>
      </c>
      <c r="DA33" s="677"/>
      <c r="DB33" s="677"/>
      <c r="DC33" s="679"/>
      <c r="DD33" s="650">
        <v>1001290</v>
      </c>
      <c r="DE33" s="665"/>
      <c r="DF33" s="665"/>
      <c r="DG33" s="665"/>
      <c r="DH33" s="665"/>
      <c r="DI33" s="665"/>
      <c r="DJ33" s="665"/>
      <c r="DK33" s="666"/>
      <c r="DL33" s="650">
        <v>542376</v>
      </c>
      <c r="DM33" s="665"/>
      <c r="DN33" s="665"/>
      <c r="DO33" s="665"/>
      <c r="DP33" s="665"/>
      <c r="DQ33" s="665"/>
      <c r="DR33" s="665"/>
      <c r="DS33" s="665"/>
      <c r="DT33" s="665"/>
      <c r="DU33" s="665"/>
      <c r="DV33" s="666"/>
      <c r="DW33" s="646">
        <v>39.6</v>
      </c>
      <c r="DX33" s="677"/>
      <c r="DY33" s="677"/>
      <c r="DZ33" s="677"/>
      <c r="EA33" s="677"/>
      <c r="EB33" s="677"/>
      <c r="EC33" s="678"/>
    </row>
    <row r="34" spans="2:133" ht="11.25" customHeight="1" x14ac:dyDescent="0.15">
      <c r="B34" s="638" t="s">
        <v>323</v>
      </c>
      <c r="C34" s="639"/>
      <c r="D34" s="639"/>
      <c r="E34" s="639"/>
      <c r="F34" s="639"/>
      <c r="G34" s="639"/>
      <c r="H34" s="639"/>
      <c r="I34" s="639"/>
      <c r="J34" s="639"/>
      <c r="K34" s="639"/>
      <c r="L34" s="639"/>
      <c r="M34" s="639"/>
      <c r="N34" s="639"/>
      <c r="O34" s="639"/>
      <c r="P34" s="639"/>
      <c r="Q34" s="640"/>
      <c r="R34" s="641">
        <v>106544</v>
      </c>
      <c r="S34" s="642"/>
      <c r="T34" s="642"/>
      <c r="U34" s="642"/>
      <c r="V34" s="642"/>
      <c r="W34" s="642"/>
      <c r="X34" s="642"/>
      <c r="Y34" s="643"/>
      <c r="Z34" s="644">
        <v>3.9</v>
      </c>
      <c r="AA34" s="644"/>
      <c r="AB34" s="644"/>
      <c r="AC34" s="644"/>
      <c r="AD34" s="645">
        <v>380</v>
      </c>
      <c r="AE34" s="645"/>
      <c r="AF34" s="645"/>
      <c r="AG34" s="645"/>
      <c r="AH34" s="645"/>
      <c r="AI34" s="645"/>
      <c r="AJ34" s="645"/>
      <c r="AK34" s="645"/>
      <c r="AL34" s="646">
        <v>0</v>
      </c>
      <c r="AM34" s="647"/>
      <c r="AN34" s="647"/>
      <c r="AO34" s="648"/>
      <c r="AP34" s="234"/>
      <c r="AQ34" s="620" t="s">
        <v>324</v>
      </c>
      <c r="AR34" s="621"/>
      <c r="AS34" s="621"/>
      <c r="AT34" s="621"/>
      <c r="AU34" s="621"/>
      <c r="AV34" s="621"/>
      <c r="AW34" s="621"/>
      <c r="AX34" s="621"/>
      <c r="AY34" s="621"/>
      <c r="AZ34" s="621"/>
      <c r="BA34" s="621"/>
      <c r="BB34" s="621"/>
      <c r="BC34" s="621"/>
      <c r="BD34" s="621"/>
      <c r="BE34" s="621"/>
      <c r="BF34" s="622"/>
      <c r="BG34" s="620" t="s">
        <v>325</v>
      </c>
      <c r="BH34" s="621"/>
      <c r="BI34" s="621"/>
      <c r="BJ34" s="621"/>
      <c r="BK34" s="621"/>
      <c r="BL34" s="621"/>
      <c r="BM34" s="621"/>
      <c r="BN34" s="621"/>
      <c r="BO34" s="621"/>
      <c r="BP34" s="621"/>
      <c r="BQ34" s="621"/>
      <c r="BR34" s="621"/>
      <c r="BS34" s="621"/>
      <c r="BT34" s="621"/>
      <c r="BU34" s="621"/>
      <c r="BV34" s="621"/>
      <c r="BW34" s="621"/>
      <c r="BX34" s="621"/>
      <c r="BY34" s="621"/>
      <c r="BZ34" s="621"/>
      <c r="CA34" s="621"/>
      <c r="CB34" s="622"/>
      <c r="CD34" s="656" t="s">
        <v>326</v>
      </c>
      <c r="CE34" s="657"/>
      <c r="CF34" s="657"/>
      <c r="CG34" s="657"/>
      <c r="CH34" s="657"/>
      <c r="CI34" s="657"/>
      <c r="CJ34" s="657"/>
      <c r="CK34" s="657"/>
      <c r="CL34" s="657"/>
      <c r="CM34" s="657"/>
      <c r="CN34" s="657"/>
      <c r="CO34" s="657"/>
      <c r="CP34" s="657"/>
      <c r="CQ34" s="658"/>
      <c r="CR34" s="641">
        <v>394337</v>
      </c>
      <c r="CS34" s="642"/>
      <c r="CT34" s="642"/>
      <c r="CU34" s="642"/>
      <c r="CV34" s="642"/>
      <c r="CW34" s="642"/>
      <c r="CX34" s="642"/>
      <c r="CY34" s="643"/>
      <c r="CZ34" s="646">
        <v>14.9</v>
      </c>
      <c r="DA34" s="677"/>
      <c r="DB34" s="677"/>
      <c r="DC34" s="679"/>
      <c r="DD34" s="650">
        <v>338640</v>
      </c>
      <c r="DE34" s="642"/>
      <c r="DF34" s="642"/>
      <c r="DG34" s="642"/>
      <c r="DH34" s="642"/>
      <c r="DI34" s="642"/>
      <c r="DJ34" s="642"/>
      <c r="DK34" s="643"/>
      <c r="DL34" s="650">
        <v>179402</v>
      </c>
      <c r="DM34" s="642"/>
      <c r="DN34" s="642"/>
      <c r="DO34" s="642"/>
      <c r="DP34" s="642"/>
      <c r="DQ34" s="642"/>
      <c r="DR34" s="642"/>
      <c r="DS34" s="642"/>
      <c r="DT34" s="642"/>
      <c r="DU34" s="642"/>
      <c r="DV34" s="643"/>
      <c r="DW34" s="646">
        <v>13.1</v>
      </c>
      <c r="DX34" s="677"/>
      <c r="DY34" s="677"/>
      <c r="DZ34" s="677"/>
      <c r="EA34" s="677"/>
      <c r="EB34" s="677"/>
      <c r="EC34" s="678"/>
    </row>
    <row r="35" spans="2:133" ht="11.25" customHeight="1" x14ac:dyDescent="0.15">
      <c r="B35" s="638" t="s">
        <v>327</v>
      </c>
      <c r="C35" s="639"/>
      <c r="D35" s="639"/>
      <c r="E35" s="639"/>
      <c r="F35" s="639"/>
      <c r="G35" s="639"/>
      <c r="H35" s="639"/>
      <c r="I35" s="639"/>
      <c r="J35" s="639"/>
      <c r="K35" s="639"/>
      <c r="L35" s="639"/>
      <c r="M35" s="639"/>
      <c r="N35" s="639"/>
      <c r="O35" s="639"/>
      <c r="P35" s="639"/>
      <c r="Q35" s="640"/>
      <c r="R35" s="641">
        <v>347000</v>
      </c>
      <c r="S35" s="642"/>
      <c r="T35" s="642"/>
      <c r="U35" s="642"/>
      <c r="V35" s="642"/>
      <c r="W35" s="642"/>
      <c r="X35" s="642"/>
      <c r="Y35" s="643"/>
      <c r="Z35" s="644">
        <v>12.8</v>
      </c>
      <c r="AA35" s="644"/>
      <c r="AB35" s="644"/>
      <c r="AC35" s="644"/>
      <c r="AD35" s="645" t="s">
        <v>276</v>
      </c>
      <c r="AE35" s="645"/>
      <c r="AF35" s="645"/>
      <c r="AG35" s="645"/>
      <c r="AH35" s="645"/>
      <c r="AI35" s="645"/>
      <c r="AJ35" s="645"/>
      <c r="AK35" s="645"/>
      <c r="AL35" s="646" t="s">
        <v>145</v>
      </c>
      <c r="AM35" s="647"/>
      <c r="AN35" s="647"/>
      <c r="AO35" s="648"/>
      <c r="AP35" s="234"/>
      <c r="AQ35" s="714" t="s">
        <v>328</v>
      </c>
      <c r="AR35" s="715"/>
      <c r="AS35" s="715"/>
      <c r="AT35" s="715"/>
      <c r="AU35" s="715"/>
      <c r="AV35" s="715"/>
      <c r="AW35" s="715"/>
      <c r="AX35" s="715"/>
      <c r="AY35" s="716"/>
      <c r="AZ35" s="630">
        <v>244123</v>
      </c>
      <c r="BA35" s="631"/>
      <c r="BB35" s="631"/>
      <c r="BC35" s="631"/>
      <c r="BD35" s="631"/>
      <c r="BE35" s="631"/>
      <c r="BF35" s="717"/>
      <c r="BG35" s="652" t="s">
        <v>329</v>
      </c>
      <c r="BH35" s="653"/>
      <c r="BI35" s="653"/>
      <c r="BJ35" s="653"/>
      <c r="BK35" s="653"/>
      <c r="BL35" s="653"/>
      <c r="BM35" s="653"/>
      <c r="BN35" s="653"/>
      <c r="BO35" s="653"/>
      <c r="BP35" s="653"/>
      <c r="BQ35" s="653"/>
      <c r="BR35" s="653"/>
      <c r="BS35" s="653"/>
      <c r="BT35" s="653"/>
      <c r="BU35" s="654"/>
      <c r="BV35" s="630">
        <v>2753</v>
      </c>
      <c r="BW35" s="631"/>
      <c r="BX35" s="631"/>
      <c r="BY35" s="631"/>
      <c r="BZ35" s="631"/>
      <c r="CA35" s="631"/>
      <c r="CB35" s="717"/>
      <c r="CD35" s="656" t="s">
        <v>330</v>
      </c>
      <c r="CE35" s="657"/>
      <c r="CF35" s="657"/>
      <c r="CG35" s="657"/>
      <c r="CH35" s="657"/>
      <c r="CI35" s="657"/>
      <c r="CJ35" s="657"/>
      <c r="CK35" s="657"/>
      <c r="CL35" s="657"/>
      <c r="CM35" s="657"/>
      <c r="CN35" s="657"/>
      <c r="CO35" s="657"/>
      <c r="CP35" s="657"/>
      <c r="CQ35" s="658"/>
      <c r="CR35" s="641">
        <v>21687</v>
      </c>
      <c r="CS35" s="665"/>
      <c r="CT35" s="665"/>
      <c r="CU35" s="665"/>
      <c r="CV35" s="665"/>
      <c r="CW35" s="665"/>
      <c r="CX35" s="665"/>
      <c r="CY35" s="666"/>
      <c r="CZ35" s="646">
        <v>0.8</v>
      </c>
      <c r="DA35" s="677"/>
      <c r="DB35" s="677"/>
      <c r="DC35" s="679"/>
      <c r="DD35" s="650">
        <v>17329</v>
      </c>
      <c r="DE35" s="665"/>
      <c r="DF35" s="665"/>
      <c r="DG35" s="665"/>
      <c r="DH35" s="665"/>
      <c r="DI35" s="665"/>
      <c r="DJ35" s="665"/>
      <c r="DK35" s="666"/>
      <c r="DL35" s="650">
        <v>11742</v>
      </c>
      <c r="DM35" s="665"/>
      <c r="DN35" s="665"/>
      <c r="DO35" s="665"/>
      <c r="DP35" s="665"/>
      <c r="DQ35" s="665"/>
      <c r="DR35" s="665"/>
      <c r="DS35" s="665"/>
      <c r="DT35" s="665"/>
      <c r="DU35" s="665"/>
      <c r="DV35" s="666"/>
      <c r="DW35" s="646">
        <v>0.9</v>
      </c>
      <c r="DX35" s="677"/>
      <c r="DY35" s="677"/>
      <c r="DZ35" s="677"/>
      <c r="EA35" s="677"/>
      <c r="EB35" s="677"/>
      <c r="EC35" s="678"/>
    </row>
    <row r="36" spans="2:133" ht="11.25" customHeight="1" x14ac:dyDescent="0.15">
      <c r="B36" s="638" t="s">
        <v>331</v>
      </c>
      <c r="C36" s="639"/>
      <c r="D36" s="639"/>
      <c r="E36" s="639"/>
      <c r="F36" s="639"/>
      <c r="G36" s="639"/>
      <c r="H36" s="639"/>
      <c r="I36" s="639"/>
      <c r="J36" s="639"/>
      <c r="K36" s="639"/>
      <c r="L36" s="639"/>
      <c r="M36" s="639"/>
      <c r="N36" s="639"/>
      <c r="O36" s="639"/>
      <c r="P36" s="639"/>
      <c r="Q36" s="640"/>
      <c r="R36" s="641" t="s">
        <v>225</v>
      </c>
      <c r="S36" s="642"/>
      <c r="T36" s="642"/>
      <c r="U36" s="642"/>
      <c r="V36" s="642"/>
      <c r="W36" s="642"/>
      <c r="X36" s="642"/>
      <c r="Y36" s="643"/>
      <c r="Z36" s="644" t="s">
        <v>225</v>
      </c>
      <c r="AA36" s="644"/>
      <c r="AB36" s="644"/>
      <c r="AC36" s="644"/>
      <c r="AD36" s="645" t="s">
        <v>276</v>
      </c>
      <c r="AE36" s="645"/>
      <c r="AF36" s="645"/>
      <c r="AG36" s="645"/>
      <c r="AH36" s="645"/>
      <c r="AI36" s="645"/>
      <c r="AJ36" s="645"/>
      <c r="AK36" s="645"/>
      <c r="AL36" s="646" t="s">
        <v>225</v>
      </c>
      <c r="AM36" s="647"/>
      <c r="AN36" s="647"/>
      <c r="AO36" s="648"/>
      <c r="AQ36" s="718" t="s">
        <v>332</v>
      </c>
      <c r="AR36" s="719"/>
      <c r="AS36" s="719"/>
      <c r="AT36" s="719"/>
      <c r="AU36" s="719"/>
      <c r="AV36" s="719"/>
      <c r="AW36" s="719"/>
      <c r="AX36" s="719"/>
      <c r="AY36" s="720"/>
      <c r="AZ36" s="641">
        <v>61500</v>
      </c>
      <c r="BA36" s="642"/>
      <c r="BB36" s="642"/>
      <c r="BC36" s="642"/>
      <c r="BD36" s="665"/>
      <c r="BE36" s="665"/>
      <c r="BF36" s="700"/>
      <c r="BG36" s="656" t="s">
        <v>333</v>
      </c>
      <c r="BH36" s="657"/>
      <c r="BI36" s="657"/>
      <c r="BJ36" s="657"/>
      <c r="BK36" s="657"/>
      <c r="BL36" s="657"/>
      <c r="BM36" s="657"/>
      <c r="BN36" s="657"/>
      <c r="BO36" s="657"/>
      <c r="BP36" s="657"/>
      <c r="BQ36" s="657"/>
      <c r="BR36" s="657"/>
      <c r="BS36" s="657"/>
      <c r="BT36" s="657"/>
      <c r="BU36" s="658"/>
      <c r="BV36" s="641">
        <v>1014</v>
      </c>
      <c r="BW36" s="642"/>
      <c r="BX36" s="642"/>
      <c r="BY36" s="642"/>
      <c r="BZ36" s="642"/>
      <c r="CA36" s="642"/>
      <c r="CB36" s="651"/>
      <c r="CD36" s="656" t="s">
        <v>334</v>
      </c>
      <c r="CE36" s="657"/>
      <c r="CF36" s="657"/>
      <c r="CG36" s="657"/>
      <c r="CH36" s="657"/>
      <c r="CI36" s="657"/>
      <c r="CJ36" s="657"/>
      <c r="CK36" s="657"/>
      <c r="CL36" s="657"/>
      <c r="CM36" s="657"/>
      <c r="CN36" s="657"/>
      <c r="CO36" s="657"/>
      <c r="CP36" s="657"/>
      <c r="CQ36" s="658"/>
      <c r="CR36" s="641">
        <v>556527</v>
      </c>
      <c r="CS36" s="642"/>
      <c r="CT36" s="642"/>
      <c r="CU36" s="642"/>
      <c r="CV36" s="642"/>
      <c r="CW36" s="642"/>
      <c r="CX36" s="642"/>
      <c r="CY36" s="643"/>
      <c r="CZ36" s="646">
        <v>21</v>
      </c>
      <c r="DA36" s="677"/>
      <c r="DB36" s="677"/>
      <c r="DC36" s="679"/>
      <c r="DD36" s="650">
        <v>258835</v>
      </c>
      <c r="DE36" s="642"/>
      <c r="DF36" s="642"/>
      <c r="DG36" s="642"/>
      <c r="DH36" s="642"/>
      <c r="DI36" s="642"/>
      <c r="DJ36" s="642"/>
      <c r="DK36" s="643"/>
      <c r="DL36" s="650">
        <v>195113</v>
      </c>
      <c r="DM36" s="642"/>
      <c r="DN36" s="642"/>
      <c r="DO36" s="642"/>
      <c r="DP36" s="642"/>
      <c r="DQ36" s="642"/>
      <c r="DR36" s="642"/>
      <c r="DS36" s="642"/>
      <c r="DT36" s="642"/>
      <c r="DU36" s="642"/>
      <c r="DV36" s="643"/>
      <c r="DW36" s="646">
        <v>14.2</v>
      </c>
      <c r="DX36" s="677"/>
      <c r="DY36" s="677"/>
      <c r="DZ36" s="677"/>
      <c r="EA36" s="677"/>
      <c r="EB36" s="677"/>
      <c r="EC36" s="678"/>
    </row>
    <row r="37" spans="2:133" ht="11.25" customHeight="1" x14ac:dyDescent="0.15">
      <c r="B37" s="638" t="s">
        <v>335</v>
      </c>
      <c r="C37" s="639"/>
      <c r="D37" s="639"/>
      <c r="E37" s="639"/>
      <c r="F37" s="639"/>
      <c r="G37" s="639"/>
      <c r="H37" s="639"/>
      <c r="I37" s="639"/>
      <c r="J37" s="639"/>
      <c r="K37" s="639"/>
      <c r="L37" s="639"/>
      <c r="M37" s="639"/>
      <c r="N37" s="639"/>
      <c r="O37" s="639"/>
      <c r="P37" s="639"/>
      <c r="Q37" s="640"/>
      <c r="R37" s="641">
        <v>48300</v>
      </c>
      <c r="S37" s="642"/>
      <c r="T37" s="642"/>
      <c r="U37" s="642"/>
      <c r="V37" s="642"/>
      <c r="W37" s="642"/>
      <c r="X37" s="642"/>
      <c r="Y37" s="643"/>
      <c r="Z37" s="644">
        <v>1.8</v>
      </c>
      <c r="AA37" s="644"/>
      <c r="AB37" s="644"/>
      <c r="AC37" s="644"/>
      <c r="AD37" s="645" t="s">
        <v>225</v>
      </c>
      <c r="AE37" s="645"/>
      <c r="AF37" s="645"/>
      <c r="AG37" s="645"/>
      <c r="AH37" s="645"/>
      <c r="AI37" s="645"/>
      <c r="AJ37" s="645"/>
      <c r="AK37" s="645"/>
      <c r="AL37" s="646" t="s">
        <v>145</v>
      </c>
      <c r="AM37" s="647"/>
      <c r="AN37" s="647"/>
      <c r="AO37" s="648"/>
      <c r="AQ37" s="718" t="s">
        <v>336</v>
      </c>
      <c r="AR37" s="719"/>
      <c r="AS37" s="719"/>
      <c r="AT37" s="719"/>
      <c r="AU37" s="719"/>
      <c r="AV37" s="719"/>
      <c r="AW37" s="719"/>
      <c r="AX37" s="719"/>
      <c r="AY37" s="720"/>
      <c r="AZ37" s="641">
        <v>25935</v>
      </c>
      <c r="BA37" s="642"/>
      <c r="BB37" s="642"/>
      <c r="BC37" s="642"/>
      <c r="BD37" s="665"/>
      <c r="BE37" s="665"/>
      <c r="BF37" s="700"/>
      <c r="BG37" s="656" t="s">
        <v>337</v>
      </c>
      <c r="BH37" s="657"/>
      <c r="BI37" s="657"/>
      <c r="BJ37" s="657"/>
      <c r="BK37" s="657"/>
      <c r="BL37" s="657"/>
      <c r="BM37" s="657"/>
      <c r="BN37" s="657"/>
      <c r="BO37" s="657"/>
      <c r="BP37" s="657"/>
      <c r="BQ37" s="657"/>
      <c r="BR37" s="657"/>
      <c r="BS37" s="657"/>
      <c r="BT37" s="657"/>
      <c r="BU37" s="658"/>
      <c r="BV37" s="641">
        <v>381</v>
      </c>
      <c r="BW37" s="642"/>
      <c r="BX37" s="642"/>
      <c r="BY37" s="642"/>
      <c r="BZ37" s="642"/>
      <c r="CA37" s="642"/>
      <c r="CB37" s="651"/>
      <c r="CD37" s="656" t="s">
        <v>338</v>
      </c>
      <c r="CE37" s="657"/>
      <c r="CF37" s="657"/>
      <c r="CG37" s="657"/>
      <c r="CH37" s="657"/>
      <c r="CI37" s="657"/>
      <c r="CJ37" s="657"/>
      <c r="CK37" s="657"/>
      <c r="CL37" s="657"/>
      <c r="CM37" s="657"/>
      <c r="CN37" s="657"/>
      <c r="CO37" s="657"/>
      <c r="CP37" s="657"/>
      <c r="CQ37" s="658"/>
      <c r="CR37" s="641">
        <v>377622</v>
      </c>
      <c r="CS37" s="665"/>
      <c r="CT37" s="665"/>
      <c r="CU37" s="665"/>
      <c r="CV37" s="665"/>
      <c r="CW37" s="665"/>
      <c r="CX37" s="665"/>
      <c r="CY37" s="666"/>
      <c r="CZ37" s="646">
        <v>14.2</v>
      </c>
      <c r="DA37" s="677"/>
      <c r="DB37" s="677"/>
      <c r="DC37" s="679"/>
      <c r="DD37" s="650">
        <v>164890</v>
      </c>
      <c r="DE37" s="665"/>
      <c r="DF37" s="665"/>
      <c r="DG37" s="665"/>
      <c r="DH37" s="665"/>
      <c r="DI37" s="665"/>
      <c r="DJ37" s="665"/>
      <c r="DK37" s="666"/>
      <c r="DL37" s="650">
        <v>158631</v>
      </c>
      <c r="DM37" s="665"/>
      <c r="DN37" s="665"/>
      <c r="DO37" s="665"/>
      <c r="DP37" s="665"/>
      <c r="DQ37" s="665"/>
      <c r="DR37" s="665"/>
      <c r="DS37" s="665"/>
      <c r="DT37" s="665"/>
      <c r="DU37" s="665"/>
      <c r="DV37" s="666"/>
      <c r="DW37" s="646">
        <v>11.6</v>
      </c>
      <c r="DX37" s="677"/>
      <c r="DY37" s="677"/>
      <c r="DZ37" s="677"/>
      <c r="EA37" s="677"/>
      <c r="EB37" s="677"/>
      <c r="EC37" s="678"/>
    </row>
    <row r="38" spans="2:133" ht="11.25" customHeight="1" x14ac:dyDescent="0.15">
      <c r="B38" s="686" t="s">
        <v>339</v>
      </c>
      <c r="C38" s="687"/>
      <c r="D38" s="687"/>
      <c r="E38" s="687"/>
      <c r="F38" s="687"/>
      <c r="G38" s="687"/>
      <c r="H38" s="687"/>
      <c r="I38" s="687"/>
      <c r="J38" s="687"/>
      <c r="K38" s="687"/>
      <c r="L38" s="687"/>
      <c r="M38" s="687"/>
      <c r="N38" s="687"/>
      <c r="O38" s="687"/>
      <c r="P38" s="687"/>
      <c r="Q38" s="688"/>
      <c r="R38" s="721">
        <v>2718166</v>
      </c>
      <c r="S38" s="722"/>
      <c r="T38" s="722"/>
      <c r="U38" s="722"/>
      <c r="V38" s="722"/>
      <c r="W38" s="722"/>
      <c r="X38" s="722"/>
      <c r="Y38" s="723"/>
      <c r="Z38" s="724">
        <v>100</v>
      </c>
      <c r="AA38" s="724"/>
      <c r="AB38" s="724"/>
      <c r="AC38" s="724"/>
      <c r="AD38" s="725">
        <v>1323009</v>
      </c>
      <c r="AE38" s="725"/>
      <c r="AF38" s="725"/>
      <c r="AG38" s="725"/>
      <c r="AH38" s="725"/>
      <c r="AI38" s="725"/>
      <c r="AJ38" s="725"/>
      <c r="AK38" s="725"/>
      <c r="AL38" s="726">
        <v>100</v>
      </c>
      <c r="AM38" s="712"/>
      <c r="AN38" s="712"/>
      <c r="AO38" s="727"/>
      <c r="AQ38" s="718" t="s">
        <v>340</v>
      </c>
      <c r="AR38" s="719"/>
      <c r="AS38" s="719"/>
      <c r="AT38" s="719"/>
      <c r="AU38" s="719"/>
      <c r="AV38" s="719"/>
      <c r="AW38" s="719"/>
      <c r="AX38" s="719"/>
      <c r="AY38" s="720"/>
      <c r="AZ38" s="641" t="s">
        <v>225</v>
      </c>
      <c r="BA38" s="642"/>
      <c r="BB38" s="642"/>
      <c r="BC38" s="642"/>
      <c r="BD38" s="665"/>
      <c r="BE38" s="665"/>
      <c r="BF38" s="700"/>
      <c r="BG38" s="656" t="s">
        <v>341</v>
      </c>
      <c r="BH38" s="657"/>
      <c r="BI38" s="657"/>
      <c r="BJ38" s="657"/>
      <c r="BK38" s="657"/>
      <c r="BL38" s="657"/>
      <c r="BM38" s="657"/>
      <c r="BN38" s="657"/>
      <c r="BO38" s="657"/>
      <c r="BP38" s="657"/>
      <c r="BQ38" s="657"/>
      <c r="BR38" s="657"/>
      <c r="BS38" s="657"/>
      <c r="BT38" s="657"/>
      <c r="BU38" s="658"/>
      <c r="BV38" s="641">
        <v>589</v>
      </c>
      <c r="BW38" s="642"/>
      <c r="BX38" s="642"/>
      <c r="BY38" s="642"/>
      <c r="BZ38" s="642"/>
      <c r="CA38" s="642"/>
      <c r="CB38" s="651"/>
      <c r="CD38" s="656" t="s">
        <v>342</v>
      </c>
      <c r="CE38" s="657"/>
      <c r="CF38" s="657"/>
      <c r="CG38" s="657"/>
      <c r="CH38" s="657"/>
      <c r="CI38" s="657"/>
      <c r="CJ38" s="657"/>
      <c r="CK38" s="657"/>
      <c r="CL38" s="657"/>
      <c r="CM38" s="657"/>
      <c r="CN38" s="657"/>
      <c r="CO38" s="657"/>
      <c r="CP38" s="657"/>
      <c r="CQ38" s="658"/>
      <c r="CR38" s="641">
        <v>218188</v>
      </c>
      <c r="CS38" s="642"/>
      <c r="CT38" s="642"/>
      <c r="CU38" s="642"/>
      <c r="CV38" s="642"/>
      <c r="CW38" s="642"/>
      <c r="CX38" s="642"/>
      <c r="CY38" s="643"/>
      <c r="CZ38" s="646">
        <v>8.1999999999999993</v>
      </c>
      <c r="DA38" s="677"/>
      <c r="DB38" s="677"/>
      <c r="DC38" s="679"/>
      <c r="DD38" s="650">
        <v>183115</v>
      </c>
      <c r="DE38" s="642"/>
      <c r="DF38" s="642"/>
      <c r="DG38" s="642"/>
      <c r="DH38" s="642"/>
      <c r="DI38" s="642"/>
      <c r="DJ38" s="642"/>
      <c r="DK38" s="643"/>
      <c r="DL38" s="650">
        <v>152091</v>
      </c>
      <c r="DM38" s="642"/>
      <c r="DN38" s="642"/>
      <c r="DO38" s="642"/>
      <c r="DP38" s="642"/>
      <c r="DQ38" s="642"/>
      <c r="DR38" s="642"/>
      <c r="DS38" s="642"/>
      <c r="DT38" s="642"/>
      <c r="DU38" s="642"/>
      <c r="DV38" s="643"/>
      <c r="DW38" s="646">
        <v>11.1</v>
      </c>
      <c r="DX38" s="677"/>
      <c r="DY38" s="677"/>
      <c r="DZ38" s="677"/>
      <c r="EA38" s="677"/>
      <c r="EB38" s="677"/>
      <c r="EC38" s="678"/>
    </row>
    <row r="39" spans="2:133" ht="11.25" customHeight="1" x14ac:dyDescent="0.15">
      <c r="AQ39" s="718" t="s">
        <v>343</v>
      </c>
      <c r="AR39" s="719"/>
      <c r="AS39" s="719"/>
      <c r="AT39" s="719"/>
      <c r="AU39" s="719"/>
      <c r="AV39" s="719"/>
      <c r="AW39" s="719"/>
      <c r="AX39" s="719"/>
      <c r="AY39" s="720"/>
      <c r="AZ39" s="641" t="s">
        <v>254</v>
      </c>
      <c r="BA39" s="642"/>
      <c r="BB39" s="642"/>
      <c r="BC39" s="642"/>
      <c r="BD39" s="665"/>
      <c r="BE39" s="665"/>
      <c r="BF39" s="700"/>
      <c r="BG39" s="732" t="s">
        <v>344</v>
      </c>
      <c r="BH39" s="733"/>
      <c r="BI39" s="733"/>
      <c r="BJ39" s="733"/>
      <c r="BK39" s="733"/>
      <c r="BL39" s="235"/>
      <c r="BM39" s="657" t="s">
        <v>345</v>
      </c>
      <c r="BN39" s="657"/>
      <c r="BO39" s="657"/>
      <c r="BP39" s="657"/>
      <c r="BQ39" s="657"/>
      <c r="BR39" s="657"/>
      <c r="BS39" s="657"/>
      <c r="BT39" s="657"/>
      <c r="BU39" s="658"/>
      <c r="BV39" s="641">
        <v>77</v>
      </c>
      <c r="BW39" s="642"/>
      <c r="BX39" s="642"/>
      <c r="BY39" s="642"/>
      <c r="BZ39" s="642"/>
      <c r="CA39" s="642"/>
      <c r="CB39" s="651"/>
      <c r="CD39" s="656" t="s">
        <v>346</v>
      </c>
      <c r="CE39" s="657"/>
      <c r="CF39" s="657"/>
      <c r="CG39" s="657"/>
      <c r="CH39" s="657"/>
      <c r="CI39" s="657"/>
      <c r="CJ39" s="657"/>
      <c r="CK39" s="657"/>
      <c r="CL39" s="657"/>
      <c r="CM39" s="657"/>
      <c r="CN39" s="657"/>
      <c r="CO39" s="657"/>
      <c r="CP39" s="657"/>
      <c r="CQ39" s="658"/>
      <c r="CR39" s="641">
        <v>298157</v>
      </c>
      <c r="CS39" s="665"/>
      <c r="CT39" s="665"/>
      <c r="CU39" s="665"/>
      <c r="CV39" s="665"/>
      <c r="CW39" s="665"/>
      <c r="CX39" s="665"/>
      <c r="CY39" s="666"/>
      <c r="CZ39" s="646">
        <v>11.2</v>
      </c>
      <c r="DA39" s="677"/>
      <c r="DB39" s="677"/>
      <c r="DC39" s="679"/>
      <c r="DD39" s="650">
        <v>199243</v>
      </c>
      <c r="DE39" s="665"/>
      <c r="DF39" s="665"/>
      <c r="DG39" s="665"/>
      <c r="DH39" s="665"/>
      <c r="DI39" s="665"/>
      <c r="DJ39" s="665"/>
      <c r="DK39" s="666"/>
      <c r="DL39" s="650" t="s">
        <v>242</v>
      </c>
      <c r="DM39" s="665"/>
      <c r="DN39" s="665"/>
      <c r="DO39" s="665"/>
      <c r="DP39" s="665"/>
      <c r="DQ39" s="665"/>
      <c r="DR39" s="665"/>
      <c r="DS39" s="665"/>
      <c r="DT39" s="665"/>
      <c r="DU39" s="665"/>
      <c r="DV39" s="666"/>
      <c r="DW39" s="646" t="s">
        <v>225</v>
      </c>
      <c r="DX39" s="677"/>
      <c r="DY39" s="677"/>
      <c r="DZ39" s="677"/>
      <c r="EA39" s="677"/>
      <c r="EB39" s="677"/>
      <c r="EC39" s="678"/>
    </row>
    <row r="40" spans="2:133" ht="11.25" customHeight="1" x14ac:dyDescent="0.15">
      <c r="AQ40" s="718" t="s">
        <v>347</v>
      </c>
      <c r="AR40" s="719"/>
      <c r="AS40" s="719"/>
      <c r="AT40" s="719"/>
      <c r="AU40" s="719"/>
      <c r="AV40" s="719"/>
      <c r="AW40" s="719"/>
      <c r="AX40" s="719"/>
      <c r="AY40" s="720"/>
      <c r="AZ40" s="641">
        <v>43264</v>
      </c>
      <c r="BA40" s="642"/>
      <c r="BB40" s="642"/>
      <c r="BC40" s="642"/>
      <c r="BD40" s="665"/>
      <c r="BE40" s="665"/>
      <c r="BF40" s="700"/>
      <c r="BG40" s="732"/>
      <c r="BH40" s="733"/>
      <c r="BI40" s="733"/>
      <c r="BJ40" s="733"/>
      <c r="BK40" s="733"/>
      <c r="BL40" s="235"/>
      <c r="BM40" s="657" t="s">
        <v>348</v>
      </c>
      <c r="BN40" s="657"/>
      <c r="BO40" s="657"/>
      <c r="BP40" s="657"/>
      <c r="BQ40" s="657"/>
      <c r="BR40" s="657"/>
      <c r="BS40" s="657"/>
      <c r="BT40" s="657"/>
      <c r="BU40" s="658"/>
      <c r="BV40" s="641" t="s">
        <v>242</v>
      </c>
      <c r="BW40" s="642"/>
      <c r="BX40" s="642"/>
      <c r="BY40" s="642"/>
      <c r="BZ40" s="642"/>
      <c r="CA40" s="642"/>
      <c r="CB40" s="651"/>
      <c r="CD40" s="656" t="s">
        <v>349</v>
      </c>
      <c r="CE40" s="657"/>
      <c r="CF40" s="657"/>
      <c r="CG40" s="657"/>
      <c r="CH40" s="657"/>
      <c r="CI40" s="657"/>
      <c r="CJ40" s="657"/>
      <c r="CK40" s="657"/>
      <c r="CL40" s="657"/>
      <c r="CM40" s="657"/>
      <c r="CN40" s="657"/>
      <c r="CO40" s="657"/>
      <c r="CP40" s="657"/>
      <c r="CQ40" s="658"/>
      <c r="CR40" s="641">
        <v>26240</v>
      </c>
      <c r="CS40" s="642"/>
      <c r="CT40" s="642"/>
      <c r="CU40" s="642"/>
      <c r="CV40" s="642"/>
      <c r="CW40" s="642"/>
      <c r="CX40" s="642"/>
      <c r="CY40" s="643"/>
      <c r="CZ40" s="646">
        <v>1</v>
      </c>
      <c r="DA40" s="677"/>
      <c r="DB40" s="677"/>
      <c r="DC40" s="679"/>
      <c r="DD40" s="650">
        <v>4128</v>
      </c>
      <c r="DE40" s="642"/>
      <c r="DF40" s="642"/>
      <c r="DG40" s="642"/>
      <c r="DH40" s="642"/>
      <c r="DI40" s="642"/>
      <c r="DJ40" s="642"/>
      <c r="DK40" s="643"/>
      <c r="DL40" s="650">
        <v>4028</v>
      </c>
      <c r="DM40" s="642"/>
      <c r="DN40" s="642"/>
      <c r="DO40" s="642"/>
      <c r="DP40" s="642"/>
      <c r="DQ40" s="642"/>
      <c r="DR40" s="642"/>
      <c r="DS40" s="642"/>
      <c r="DT40" s="642"/>
      <c r="DU40" s="642"/>
      <c r="DV40" s="643"/>
      <c r="DW40" s="646">
        <v>0.3</v>
      </c>
      <c r="DX40" s="677"/>
      <c r="DY40" s="677"/>
      <c r="DZ40" s="677"/>
      <c r="EA40" s="677"/>
      <c r="EB40" s="677"/>
      <c r="EC40" s="678"/>
    </row>
    <row r="41" spans="2:133" ht="11.25" customHeight="1" x14ac:dyDescent="0.15">
      <c r="AQ41" s="728" t="s">
        <v>350</v>
      </c>
      <c r="AR41" s="729"/>
      <c r="AS41" s="729"/>
      <c r="AT41" s="729"/>
      <c r="AU41" s="729"/>
      <c r="AV41" s="729"/>
      <c r="AW41" s="729"/>
      <c r="AX41" s="729"/>
      <c r="AY41" s="730"/>
      <c r="AZ41" s="721">
        <v>113424</v>
      </c>
      <c r="BA41" s="722"/>
      <c r="BB41" s="722"/>
      <c r="BC41" s="722"/>
      <c r="BD41" s="711"/>
      <c r="BE41" s="711"/>
      <c r="BF41" s="713"/>
      <c r="BG41" s="734"/>
      <c r="BH41" s="735"/>
      <c r="BI41" s="735"/>
      <c r="BJ41" s="735"/>
      <c r="BK41" s="735"/>
      <c r="BL41" s="236"/>
      <c r="BM41" s="668" t="s">
        <v>351</v>
      </c>
      <c r="BN41" s="668"/>
      <c r="BO41" s="668"/>
      <c r="BP41" s="668"/>
      <c r="BQ41" s="668"/>
      <c r="BR41" s="668"/>
      <c r="BS41" s="668"/>
      <c r="BT41" s="668"/>
      <c r="BU41" s="669"/>
      <c r="BV41" s="721">
        <v>335</v>
      </c>
      <c r="BW41" s="722"/>
      <c r="BX41" s="722"/>
      <c r="BY41" s="722"/>
      <c r="BZ41" s="722"/>
      <c r="CA41" s="722"/>
      <c r="CB41" s="731"/>
      <c r="CD41" s="656" t="s">
        <v>352</v>
      </c>
      <c r="CE41" s="657"/>
      <c r="CF41" s="657"/>
      <c r="CG41" s="657"/>
      <c r="CH41" s="657"/>
      <c r="CI41" s="657"/>
      <c r="CJ41" s="657"/>
      <c r="CK41" s="657"/>
      <c r="CL41" s="657"/>
      <c r="CM41" s="657"/>
      <c r="CN41" s="657"/>
      <c r="CO41" s="657"/>
      <c r="CP41" s="657"/>
      <c r="CQ41" s="658"/>
      <c r="CR41" s="641" t="s">
        <v>242</v>
      </c>
      <c r="CS41" s="665"/>
      <c r="CT41" s="665"/>
      <c r="CU41" s="665"/>
      <c r="CV41" s="665"/>
      <c r="CW41" s="665"/>
      <c r="CX41" s="665"/>
      <c r="CY41" s="666"/>
      <c r="CZ41" s="646" t="s">
        <v>225</v>
      </c>
      <c r="DA41" s="677"/>
      <c r="DB41" s="677"/>
      <c r="DC41" s="679"/>
      <c r="DD41" s="650" t="s">
        <v>242</v>
      </c>
      <c r="DE41" s="665"/>
      <c r="DF41" s="665"/>
      <c r="DG41" s="665"/>
      <c r="DH41" s="665"/>
      <c r="DI41" s="665"/>
      <c r="DJ41" s="665"/>
      <c r="DK41" s="666"/>
      <c r="DL41" s="736"/>
      <c r="DM41" s="737"/>
      <c r="DN41" s="737"/>
      <c r="DO41" s="737"/>
      <c r="DP41" s="737"/>
      <c r="DQ41" s="737"/>
      <c r="DR41" s="737"/>
      <c r="DS41" s="737"/>
      <c r="DT41" s="737"/>
      <c r="DU41" s="737"/>
      <c r="DV41" s="738"/>
      <c r="DW41" s="739"/>
      <c r="DX41" s="740"/>
      <c r="DY41" s="740"/>
      <c r="DZ41" s="740"/>
      <c r="EA41" s="740"/>
      <c r="EB41" s="740"/>
      <c r="EC41" s="741"/>
    </row>
    <row r="42" spans="2:133" ht="11.25" customHeight="1" x14ac:dyDescent="0.15">
      <c r="B42" s="229" t="s">
        <v>353</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38" t="s">
        <v>354</v>
      </c>
      <c r="CE42" s="639"/>
      <c r="CF42" s="639"/>
      <c r="CG42" s="639"/>
      <c r="CH42" s="639"/>
      <c r="CI42" s="639"/>
      <c r="CJ42" s="639"/>
      <c r="CK42" s="639"/>
      <c r="CL42" s="639"/>
      <c r="CM42" s="639"/>
      <c r="CN42" s="639"/>
      <c r="CO42" s="639"/>
      <c r="CP42" s="639"/>
      <c r="CQ42" s="640"/>
      <c r="CR42" s="641">
        <v>404172</v>
      </c>
      <c r="CS42" s="642"/>
      <c r="CT42" s="642"/>
      <c r="CU42" s="642"/>
      <c r="CV42" s="642"/>
      <c r="CW42" s="642"/>
      <c r="CX42" s="642"/>
      <c r="CY42" s="643"/>
      <c r="CZ42" s="646">
        <v>15.2</v>
      </c>
      <c r="DA42" s="647"/>
      <c r="DB42" s="647"/>
      <c r="DC42" s="742"/>
      <c r="DD42" s="650">
        <v>45513</v>
      </c>
      <c r="DE42" s="642"/>
      <c r="DF42" s="642"/>
      <c r="DG42" s="642"/>
      <c r="DH42" s="642"/>
      <c r="DI42" s="642"/>
      <c r="DJ42" s="642"/>
      <c r="DK42" s="643"/>
      <c r="DL42" s="736"/>
      <c r="DM42" s="737"/>
      <c r="DN42" s="737"/>
      <c r="DO42" s="737"/>
      <c r="DP42" s="737"/>
      <c r="DQ42" s="737"/>
      <c r="DR42" s="737"/>
      <c r="DS42" s="737"/>
      <c r="DT42" s="737"/>
      <c r="DU42" s="737"/>
      <c r="DV42" s="738"/>
      <c r="DW42" s="739"/>
      <c r="DX42" s="740"/>
      <c r="DY42" s="740"/>
      <c r="DZ42" s="740"/>
      <c r="EA42" s="740"/>
      <c r="EB42" s="740"/>
      <c r="EC42" s="741"/>
    </row>
    <row r="43" spans="2:133" ht="11.25" customHeight="1" x14ac:dyDescent="0.15">
      <c r="B43" s="239" t="s">
        <v>355</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38" t="s">
        <v>356</v>
      </c>
      <c r="CE43" s="639"/>
      <c r="CF43" s="639"/>
      <c r="CG43" s="639"/>
      <c r="CH43" s="639"/>
      <c r="CI43" s="639"/>
      <c r="CJ43" s="639"/>
      <c r="CK43" s="639"/>
      <c r="CL43" s="639"/>
      <c r="CM43" s="639"/>
      <c r="CN43" s="639"/>
      <c r="CO43" s="639"/>
      <c r="CP43" s="639"/>
      <c r="CQ43" s="640"/>
      <c r="CR43" s="641">
        <v>8462</v>
      </c>
      <c r="CS43" s="665"/>
      <c r="CT43" s="665"/>
      <c r="CU43" s="665"/>
      <c r="CV43" s="665"/>
      <c r="CW43" s="665"/>
      <c r="CX43" s="665"/>
      <c r="CY43" s="666"/>
      <c r="CZ43" s="646">
        <v>0.3</v>
      </c>
      <c r="DA43" s="677"/>
      <c r="DB43" s="677"/>
      <c r="DC43" s="679"/>
      <c r="DD43" s="650">
        <v>8462</v>
      </c>
      <c r="DE43" s="665"/>
      <c r="DF43" s="665"/>
      <c r="DG43" s="665"/>
      <c r="DH43" s="665"/>
      <c r="DI43" s="665"/>
      <c r="DJ43" s="665"/>
      <c r="DK43" s="666"/>
      <c r="DL43" s="736"/>
      <c r="DM43" s="737"/>
      <c r="DN43" s="737"/>
      <c r="DO43" s="737"/>
      <c r="DP43" s="737"/>
      <c r="DQ43" s="737"/>
      <c r="DR43" s="737"/>
      <c r="DS43" s="737"/>
      <c r="DT43" s="737"/>
      <c r="DU43" s="737"/>
      <c r="DV43" s="738"/>
      <c r="DW43" s="739"/>
      <c r="DX43" s="740"/>
      <c r="DY43" s="740"/>
      <c r="DZ43" s="740"/>
      <c r="EA43" s="740"/>
      <c r="EB43" s="740"/>
      <c r="EC43" s="741"/>
    </row>
    <row r="44" spans="2:133" ht="11.25" customHeight="1" x14ac:dyDescent="0.15">
      <c r="B44" s="240" t="s">
        <v>357</v>
      </c>
      <c r="CD44" s="753" t="s">
        <v>308</v>
      </c>
      <c r="CE44" s="754"/>
      <c r="CF44" s="638" t="s">
        <v>358</v>
      </c>
      <c r="CG44" s="639"/>
      <c r="CH44" s="639"/>
      <c r="CI44" s="639"/>
      <c r="CJ44" s="639"/>
      <c r="CK44" s="639"/>
      <c r="CL44" s="639"/>
      <c r="CM44" s="639"/>
      <c r="CN44" s="639"/>
      <c r="CO44" s="639"/>
      <c r="CP44" s="639"/>
      <c r="CQ44" s="640"/>
      <c r="CR44" s="641">
        <v>402120</v>
      </c>
      <c r="CS44" s="642"/>
      <c r="CT44" s="642"/>
      <c r="CU44" s="642"/>
      <c r="CV44" s="642"/>
      <c r="CW44" s="642"/>
      <c r="CX44" s="642"/>
      <c r="CY44" s="643"/>
      <c r="CZ44" s="646">
        <v>15.2</v>
      </c>
      <c r="DA44" s="647"/>
      <c r="DB44" s="647"/>
      <c r="DC44" s="742"/>
      <c r="DD44" s="650">
        <v>43461</v>
      </c>
      <c r="DE44" s="642"/>
      <c r="DF44" s="642"/>
      <c r="DG44" s="642"/>
      <c r="DH44" s="642"/>
      <c r="DI44" s="642"/>
      <c r="DJ44" s="642"/>
      <c r="DK44" s="643"/>
      <c r="DL44" s="736"/>
      <c r="DM44" s="737"/>
      <c r="DN44" s="737"/>
      <c r="DO44" s="737"/>
      <c r="DP44" s="737"/>
      <c r="DQ44" s="737"/>
      <c r="DR44" s="737"/>
      <c r="DS44" s="737"/>
      <c r="DT44" s="737"/>
      <c r="DU44" s="737"/>
      <c r="DV44" s="738"/>
      <c r="DW44" s="739"/>
      <c r="DX44" s="740"/>
      <c r="DY44" s="740"/>
      <c r="DZ44" s="740"/>
      <c r="EA44" s="740"/>
      <c r="EB44" s="740"/>
      <c r="EC44" s="741"/>
    </row>
    <row r="45" spans="2:133" ht="11.25" customHeight="1" x14ac:dyDescent="0.15">
      <c r="CD45" s="755"/>
      <c r="CE45" s="756"/>
      <c r="CF45" s="638" t="s">
        <v>359</v>
      </c>
      <c r="CG45" s="639"/>
      <c r="CH45" s="639"/>
      <c r="CI45" s="639"/>
      <c r="CJ45" s="639"/>
      <c r="CK45" s="639"/>
      <c r="CL45" s="639"/>
      <c r="CM45" s="639"/>
      <c r="CN45" s="639"/>
      <c r="CO45" s="639"/>
      <c r="CP45" s="639"/>
      <c r="CQ45" s="640"/>
      <c r="CR45" s="641">
        <v>51149</v>
      </c>
      <c r="CS45" s="665"/>
      <c r="CT45" s="665"/>
      <c r="CU45" s="665"/>
      <c r="CV45" s="665"/>
      <c r="CW45" s="665"/>
      <c r="CX45" s="665"/>
      <c r="CY45" s="666"/>
      <c r="CZ45" s="646">
        <v>1.9</v>
      </c>
      <c r="DA45" s="677"/>
      <c r="DB45" s="677"/>
      <c r="DC45" s="679"/>
      <c r="DD45" s="650">
        <v>2217</v>
      </c>
      <c r="DE45" s="665"/>
      <c r="DF45" s="665"/>
      <c r="DG45" s="665"/>
      <c r="DH45" s="665"/>
      <c r="DI45" s="665"/>
      <c r="DJ45" s="665"/>
      <c r="DK45" s="666"/>
      <c r="DL45" s="736"/>
      <c r="DM45" s="737"/>
      <c r="DN45" s="737"/>
      <c r="DO45" s="737"/>
      <c r="DP45" s="737"/>
      <c r="DQ45" s="737"/>
      <c r="DR45" s="737"/>
      <c r="DS45" s="737"/>
      <c r="DT45" s="737"/>
      <c r="DU45" s="737"/>
      <c r="DV45" s="738"/>
      <c r="DW45" s="739"/>
      <c r="DX45" s="740"/>
      <c r="DY45" s="740"/>
      <c r="DZ45" s="740"/>
      <c r="EA45" s="740"/>
      <c r="EB45" s="740"/>
      <c r="EC45" s="741"/>
    </row>
    <row r="46" spans="2:133" ht="11.25" customHeight="1" x14ac:dyDescent="0.15">
      <c r="CD46" s="755"/>
      <c r="CE46" s="756"/>
      <c r="CF46" s="638" t="s">
        <v>360</v>
      </c>
      <c r="CG46" s="639"/>
      <c r="CH46" s="639"/>
      <c r="CI46" s="639"/>
      <c r="CJ46" s="639"/>
      <c r="CK46" s="639"/>
      <c r="CL46" s="639"/>
      <c r="CM46" s="639"/>
      <c r="CN46" s="639"/>
      <c r="CO46" s="639"/>
      <c r="CP46" s="639"/>
      <c r="CQ46" s="640"/>
      <c r="CR46" s="641">
        <v>316860</v>
      </c>
      <c r="CS46" s="642"/>
      <c r="CT46" s="642"/>
      <c r="CU46" s="642"/>
      <c r="CV46" s="642"/>
      <c r="CW46" s="642"/>
      <c r="CX46" s="642"/>
      <c r="CY46" s="643"/>
      <c r="CZ46" s="646">
        <v>12</v>
      </c>
      <c r="DA46" s="647"/>
      <c r="DB46" s="647"/>
      <c r="DC46" s="742"/>
      <c r="DD46" s="650">
        <v>40401</v>
      </c>
      <c r="DE46" s="642"/>
      <c r="DF46" s="642"/>
      <c r="DG46" s="642"/>
      <c r="DH46" s="642"/>
      <c r="DI46" s="642"/>
      <c r="DJ46" s="642"/>
      <c r="DK46" s="643"/>
      <c r="DL46" s="736"/>
      <c r="DM46" s="737"/>
      <c r="DN46" s="737"/>
      <c r="DO46" s="737"/>
      <c r="DP46" s="737"/>
      <c r="DQ46" s="737"/>
      <c r="DR46" s="737"/>
      <c r="DS46" s="737"/>
      <c r="DT46" s="737"/>
      <c r="DU46" s="737"/>
      <c r="DV46" s="738"/>
      <c r="DW46" s="739"/>
      <c r="DX46" s="740"/>
      <c r="DY46" s="740"/>
      <c r="DZ46" s="740"/>
      <c r="EA46" s="740"/>
      <c r="EB46" s="740"/>
      <c r="EC46" s="741"/>
    </row>
    <row r="47" spans="2:133" ht="11.25" customHeight="1" x14ac:dyDescent="0.15">
      <c r="CD47" s="755"/>
      <c r="CE47" s="756"/>
      <c r="CF47" s="638" t="s">
        <v>361</v>
      </c>
      <c r="CG47" s="639"/>
      <c r="CH47" s="639"/>
      <c r="CI47" s="639"/>
      <c r="CJ47" s="639"/>
      <c r="CK47" s="639"/>
      <c r="CL47" s="639"/>
      <c r="CM47" s="639"/>
      <c r="CN47" s="639"/>
      <c r="CO47" s="639"/>
      <c r="CP47" s="639"/>
      <c r="CQ47" s="640"/>
      <c r="CR47" s="641">
        <v>2052</v>
      </c>
      <c r="CS47" s="665"/>
      <c r="CT47" s="665"/>
      <c r="CU47" s="665"/>
      <c r="CV47" s="665"/>
      <c r="CW47" s="665"/>
      <c r="CX47" s="665"/>
      <c r="CY47" s="666"/>
      <c r="CZ47" s="646">
        <v>0.1</v>
      </c>
      <c r="DA47" s="677"/>
      <c r="DB47" s="677"/>
      <c r="DC47" s="679"/>
      <c r="DD47" s="650">
        <v>2052</v>
      </c>
      <c r="DE47" s="665"/>
      <c r="DF47" s="665"/>
      <c r="DG47" s="665"/>
      <c r="DH47" s="665"/>
      <c r="DI47" s="665"/>
      <c r="DJ47" s="665"/>
      <c r="DK47" s="666"/>
      <c r="DL47" s="736"/>
      <c r="DM47" s="737"/>
      <c r="DN47" s="737"/>
      <c r="DO47" s="737"/>
      <c r="DP47" s="737"/>
      <c r="DQ47" s="737"/>
      <c r="DR47" s="737"/>
      <c r="DS47" s="737"/>
      <c r="DT47" s="737"/>
      <c r="DU47" s="737"/>
      <c r="DV47" s="738"/>
      <c r="DW47" s="739"/>
      <c r="DX47" s="740"/>
      <c r="DY47" s="740"/>
      <c r="DZ47" s="740"/>
      <c r="EA47" s="740"/>
      <c r="EB47" s="740"/>
      <c r="EC47" s="741"/>
    </row>
    <row r="48" spans="2:133" x14ac:dyDescent="0.15">
      <c r="CD48" s="757"/>
      <c r="CE48" s="758"/>
      <c r="CF48" s="638" t="s">
        <v>362</v>
      </c>
      <c r="CG48" s="639"/>
      <c r="CH48" s="639"/>
      <c r="CI48" s="639"/>
      <c r="CJ48" s="639"/>
      <c r="CK48" s="639"/>
      <c r="CL48" s="639"/>
      <c r="CM48" s="639"/>
      <c r="CN48" s="639"/>
      <c r="CO48" s="639"/>
      <c r="CP48" s="639"/>
      <c r="CQ48" s="640"/>
      <c r="CR48" s="641" t="s">
        <v>245</v>
      </c>
      <c r="CS48" s="642"/>
      <c r="CT48" s="642"/>
      <c r="CU48" s="642"/>
      <c r="CV48" s="642"/>
      <c r="CW48" s="642"/>
      <c r="CX48" s="642"/>
      <c r="CY48" s="643"/>
      <c r="CZ48" s="646" t="s">
        <v>225</v>
      </c>
      <c r="DA48" s="647"/>
      <c r="DB48" s="647"/>
      <c r="DC48" s="742"/>
      <c r="DD48" s="650" t="s">
        <v>225</v>
      </c>
      <c r="DE48" s="642"/>
      <c r="DF48" s="642"/>
      <c r="DG48" s="642"/>
      <c r="DH48" s="642"/>
      <c r="DI48" s="642"/>
      <c r="DJ48" s="642"/>
      <c r="DK48" s="643"/>
      <c r="DL48" s="736"/>
      <c r="DM48" s="737"/>
      <c r="DN48" s="737"/>
      <c r="DO48" s="737"/>
      <c r="DP48" s="737"/>
      <c r="DQ48" s="737"/>
      <c r="DR48" s="737"/>
      <c r="DS48" s="737"/>
      <c r="DT48" s="737"/>
      <c r="DU48" s="737"/>
      <c r="DV48" s="738"/>
      <c r="DW48" s="739"/>
      <c r="DX48" s="740"/>
      <c r="DY48" s="740"/>
      <c r="DZ48" s="740"/>
      <c r="EA48" s="740"/>
      <c r="EB48" s="740"/>
      <c r="EC48" s="741"/>
    </row>
    <row r="49" spans="82:133" ht="11.25" customHeight="1" x14ac:dyDescent="0.15">
      <c r="CD49" s="686" t="s">
        <v>363</v>
      </c>
      <c r="CE49" s="687"/>
      <c r="CF49" s="687"/>
      <c r="CG49" s="687"/>
      <c r="CH49" s="687"/>
      <c r="CI49" s="687"/>
      <c r="CJ49" s="687"/>
      <c r="CK49" s="687"/>
      <c r="CL49" s="687"/>
      <c r="CM49" s="687"/>
      <c r="CN49" s="687"/>
      <c r="CO49" s="687"/>
      <c r="CP49" s="687"/>
      <c r="CQ49" s="688"/>
      <c r="CR49" s="721">
        <v>2650559</v>
      </c>
      <c r="CS49" s="711"/>
      <c r="CT49" s="711"/>
      <c r="CU49" s="711"/>
      <c r="CV49" s="711"/>
      <c r="CW49" s="711"/>
      <c r="CX49" s="711"/>
      <c r="CY49" s="743"/>
      <c r="CZ49" s="726">
        <v>100</v>
      </c>
      <c r="DA49" s="744"/>
      <c r="DB49" s="744"/>
      <c r="DC49" s="745"/>
      <c r="DD49" s="746">
        <v>1677782</v>
      </c>
      <c r="DE49" s="711"/>
      <c r="DF49" s="711"/>
      <c r="DG49" s="711"/>
      <c r="DH49" s="711"/>
      <c r="DI49" s="711"/>
      <c r="DJ49" s="711"/>
      <c r="DK49" s="743"/>
      <c r="DL49" s="747"/>
      <c r="DM49" s="748"/>
      <c r="DN49" s="748"/>
      <c r="DO49" s="748"/>
      <c r="DP49" s="748"/>
      <c r="DQ49" s="748"/>
      <c r="DR49" s="748"/>
      <c r="DS49" s="748"/>
      <c r="DT49" s="748"/>
      <c r="DU49" s="748"/>
      <c r="DV49" s="749"/>
      <c r="DW49" s="750"/>
      <c r="DX49" s="751"/>
      <c r="DY49" s="751"/>
      <c r="DZ49" s="751"/>
      <c r="EA49" s="751"/>
      <c r="EB49" s="751"/>
      <c r="EC49" s="752"/>
    </row>
    <row r="50" spans="82:133" hidden="1" x14ac:dyDescent="0.15"/>
    <row r="51" spans="82:133" hidden="1" x14ac:dyDescent="0.15"/>
    <row r="52" spans="82:133" hidden="1" x14ac:dyDescent="0.15"/>
    <row r="53" spans="82:133" hidden="1" x14ac:dyDescent="0.15"/>
  </sheetData>
  <sheetProtection algorithmName="SHA-512" hashValue="aC7MIH+Lxp24d9EvKZQdszcRB2kkWE8nzzXvhOAm61xR1PBkS7YdTdpgoLoxryQrdYTwVejjoH9MJSvslNJTWg==" saltValue="IcOqzfKBwLFjHzIdNDJ9n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55" zoomScaleNormal="55" zoomScaleSheetLayoutView="70" workbookViewId="0"/>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364</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788" t="s">
        <v>365</v>
      </c>
      <c r="DK2" s="789"/>
      <c r="DL2" s="789"/>
      <c r="DM2" s="789"/>
      <c r="DN2" s="789"/>
      <c r="DO2" s="790"/>
      <c r="DP2" s="249"/>
      <c r="DQ2" s="788" t="s">
        <v>366</v>
      </c>
      <c r="DR2" s="789"/>
      <c r="DS2" s="789"/>
      <c r="DT2" s="789"/>
      <c r="DU2" s="789"/>
      <c r="DV2" s="789"/>
      <c r="DW2" s="789"/>
      <c r="DX2" s="789"/>
      <c r="DY2" s="789"/>
      <c r="DZ2" s="790"/>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791" t="s">
        <v>367</v>
      </c>
      <c r="B4" s="791"/>
      <c r="C4" s="791"/>
      <c r="D4" s="791"/>
      <c r="E4" s="791"/>
      <c r="F4" s="791"/>
      <c r="G4" s="791"/>
      <c r="H4" s="791"/>
      <c r="I4" s="791"/>
      <c r="J4" s="791"/>
      <c r="K4" s="791"/>
      <c r="L4" s="791"/>
      <c r="M4" s="791"/>
      <c r="N4" s="791"/>
      <c r="O4" s="791"/>
      <c r="P4" s="791"/>
      <c r="Q4" s="791"/>
      <c r="R4" s="791"/>
      <c r="S4" s="791"/>
      <c r="T4" s="791"/>
      <c r="U4" s="791"/>
      <c r="V4" s="791"/>
      <c r="W4" s="791"/>
      <c r="X4" s="791"/>
      <c r="Y4" s="791"/>
      <c r="Z4" s="791"/>
      <c r="AA4" s="791"/>
      <c r="AB4" s="791"/>
      <c r="AC4" s="791"/>
      <c r="AD4" s="791"/>
      <c r="AE4" s="791"/>
      <c r="AF4" s="791"/>
      <c r="AG4" s="791"/>
      <c r="AH4" s="791"/>
      <c r="AI4" s="791"/>
      <c r="AJ4" s="791"/>
      <c r="AK4" s="791"/>
      <c r="AL4" s="791"/>
      <c r="AM4" s="791"/>
      <c r="AN4" s="791"/>
      <c r="AO4" s="791"/>
      <c r="AP4" s="791"/>
      <c r="AQ4" s="791"/>
      <c r="AR4" s="791"/>
      <c r="AS4" s="791"/>
      <c r="AT4" s="791"/>
      <c r="AU4" s="791"/>
      <c r="AV4" s="791"/>
      <c r="AW4" s="791"/>
      <c r="AX4" s="791"/>
      <c r="AY4" s="791"/>
      <c r="AZ4" s="252"/>
      <c r="BA4" s="252"/>
      <c r="BB4" s="252"/>
      <c r="BC4" s="252"/>
      <c r="BD4" s="252"/>
      <c r="BE4" s="253"/>
      <c r="BF4" s="253"/>
      <c r="BG4" s="253"/>
      <c r="BH4" s="253"/>
      <c r="BI4" s="253"/>
      <c r="BJ4" s="253"/>
      <c r="BK4" s="253"/>
      <c r="BL4" s="253"/>
      <c r="BM4" s="253"/>
      <c r="BN4" s="253"/>
      <c r="BO4" s="253"/>
      <c r="BP4" s="253"/>
      <c r="BQ4" s="252" t="s">
        <v>368</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782" t="s">
        <v>369</v>
      </c>
      <c r="B5" s="783"/>
      <c r="C5" s="783"/>
      <c r="D5" s="783"/>
      <c r="E5" s="783"/>
      <c r="F5" s="783"/>
      <c r="G5" s="783"/>
      <c r="H5" s="783"/>
      <c r="I5" s="783"/>
      <c r="J5" s="783"/>
      <c r="K5" s="783"/>
      <c r="L5" s="783"/>
      <c r="M5" s="783"/>
      <c r="N5" s="783"/>
      <c r="O5" s="783"/>
      <c r="P5" s="784"/>
      <c r="Q5" s="759" t="s">
        <v>370</v>
      </c>
      <c r="R5" s="760"/>
      <c r="S5" s="760"/>
      <c r="T5" s="760"/>
      <c r="U5" s="761"/>
      <c r="V5" s="759" t="s">
        <v>371</v>
      </c>
      <c r="W5" s="760"/>
      <c r="X5" s="760"/>
      <c r="Y5" s="760"/>
      <c r="Z5" s="761"/>
      <c r="AA5" s="759" t="s">
        <v>372</v>
      </c>
      <c r="AB5" s="760"/>
      <c r="AC5" s="760"/>
      <c r="AD5" s="760"/>
      <c r="AE5" s="760"/>
      <c r="AF5" s="792" t="s">
        <v>373</v>
      </c>
      <c r="AG5" s="760"/>
      <c r="AH5" s="760"/>
      <c r="AI5" s="760"/>
      <c r="AJ5" s="771"/>
      <c r="AK5" s="760" t="s">
        <v>374</v>
      </c>
      <c r="AL5" s="760"/>
      <c r="AM5" s="760"/>
      <c r="AN5" s="760"/>
      <c r="AO5" s="761"/>
      <c r="AP5" s="759" t="s">
        <v>375</v>
      </c>
      <c r="AQ5" s="760"/>
      <c r="AR5" s="760"/>
      <c r="AS5" s="760"/>
      <c r="AT5" s="761"/>
      <c r="AU5" s="759" t="s">
        <v>376</v>
      </c>
      <c r="AV5" s="760"/>
      <c r="AW5" s="760"/>
      <c r="AX5" s="760"/>
      <c r="AY5" s="771"/>
      <c r="AZ5" s="256"/>
      <c r="BA5" s="256"/>
      <c r="BB5" s="256"/>
      <c r="BC5" s="256"/>
      <c r="BD5" s="256"/>
      <c r="BE5" s="257"/>
      <c r="BF5" s="257"/>
      <c r="BG5" s="257"/>
      <c r="BH5" s="257"/>
      <c r="BI5" s="257"/>
      <c r="BJ5" s="257"/>
      <c r="BK5" s="257"/>
      <c r="BL5" s="257"/>
      <c r="BM5" s="257"/>
      <c r="BN5" s="257"/>
      <c r="BO5" s="257"/>
      <c r="BP5" s="257"/>
      <c r="BQ5" s="782" t="s">
        <v>377</v>
      </c>
      <c r="BR5" s="783"/>
      <c r="BS5" s="783"/>
      <c r="BT5" s="783"/>
      <c r="BU5" s="783"/>
      <c r="BV5" s="783"/>
      <c r="BW5" s="783"/>
      <c r="BX5" s="783"/>
      <c r="BY5" s="783"/>
      <c r="BZ5" s="783"/>
      <c r="CA5" s="783"/>
      <c r="CB5" s="783"/>
      <c r="CC5" s="783"/>
      <c r="CD5" s="783"/>
      <c r="CE5" s="783"/>
      <c r="CF5" s="783"/>
      <c r="CG5" s="784"/>
      <c r="CH5" s="759" t="s">
        <v>378</v>
      </c>
      <c r="CI5" s="760"/>
      <c r="CJ5" s="760"/>
      <c r="CK5" s="760"/>
      <c r="CL5" s="761"/>
      <c r="CM5" s="759" t="s">
        <v>379</v>
      </c>
      <c r="CN5" s="760"/>
      <c r="CO5" s="760"/>
      <c r="CP5" s="760"/>
      <c r="CQ5" s="761"/>
      <c r="CR5" s="759" t="s">
        <v>380</v>
      </c>
      <c r="CS5" s="760"/>
      <c r="CT5" s="760"/>
      <c r="CU5" s="760"/>
      <c r="CV5" s="761"/>
      <c r="CW5" s="759" t="s">
        <v>381</v>
      </c>
      <c r="CX5" s="760"/>
      <c r="CY5" s="760"/>
      <c r="CZ5" s="760"/>
      <c r="DA5" s="761"/>
      <c r="DB5" s="759" t="s">
        <v>382</v>
      </c>
      <c r="DC5" s="760"/>
      <c r="DD5" s="760"/>
      <c r="DE5" s="760"/>
      <c r="DF5" s="761"/>
      <c r="DG5" s="765" t="s">
        <v>383</v>
      </c>
      <c r="DH5" s="766"/>
      <c r="DI5" s="766"/>
      <c r="DJ5" s="766"/>
      <c r="DK5" s="767"/>
      <c r="DL5" s="765" t="s">
        <v>384</v>
      </c>
      <c r="DM5" s="766"/>
      <c r="DN5" s="766"/>
      <c r="DO5" s="766"/>
      <c r="DP5" s="767"/>
      <c r="DQ5" s="759" t="s">
        <v>385</v>
      </c>
      <c r="DR5" s="760"/>
      <c r="DS5" s="760"/>
      <c r="DT5" s="760"/>
      <c r="DU5" s="761"/>
      <c r="DV5" s="759" t="s">
        <v>376</v>
      </c>
      <c r="DW5" s="760"/>
      <c r="DX5" s="760"/>
      <c r="DY5" s="760"/>
      <c r="DZ5" s="771"/>
      <c r="EA5" s="254"/>
    </row>
    <row r="6" spans="1:131" s="255" customFormat="1" ht="26.25" customHeight="1" thickBot="1" x14ac:dyDescent="0.2">
      <c r="A6" s="785"/>
      <c r="B6" s="786"/>
      <c r="C6" s="786"/>
      <c r="D6" s="786"/>
      <c r="E6" s="786"/>
      <c r="F6" s="786"/>
      <c r="G6" s="786"/>
      <c r="H6" s="786"/>
      <c r="I6" s="786"/>
      <c r="J6" s="786"/>
      <c r="K6" s="786"/>
      <c r="L6" s="786"/>
      <c r="M6" s="786"/>
      <c r="N6" s="786"/>
      <c r="O6" s="786"/>
      <c r="P6" s="787"/>
      <c r="Q6" s="762"/>
      <c r="R6" s="763"/>
      <c r="S6" s="763"/>
      <c r="T6" s="763"/>
      <c r="U6" s="764"/>
      <c r="V6" s="762"/>
      <c r="W6" s="763"/>
      <c r="X6" s="763"/>
      <c r="Y6" s="763"/>
      <c r="Z6" s="764"/>
      <c r="AA6" s="762"/>
      <c r="AB6" s="763"/>
      <c r="AC6" s="763"/>
      <c r="AD6" s="763"/>
      <c r="AE6" s="763"/>
      <c r="AF6" s="793"/>
      <c r="AG6" s="763"/>
      <c r="AH6" s="763"/>
      <c r="AI6" s="763"/>
      <c r="AJ6" s="772"/>
      <c r="AK6" s="763"/>
      <c r="AL6" s="763"/>
      <c r="AM6" s="763"/>
      <c r="AN6" s="763"/>
      <c r="AO6" s="764"/>
      <c r="AP6" s="762"/>
      <c r="AQ6" s="763"/>
      <c r="AR6" s="763"/>
      <c r="AS6" s="763"/>
      <c r="AT6" s="764"/>
      <c r="AU6" s="762"/>
      <c r="AV6" s="763"/>
      <c r="AW6" s="763"/>
      <c r="AX6" s="763"/>
      <c r="AY6" s="772"/>
      <c r="AZ6" s="252"/>
      <c r="BA6" s="252"/>
      <c r="BB6" s="252"/>
      <c r="BC6" s="252"/>
      <c r="BD6" s="252"/>
      <c r="BE6" s="253"/>
      <c r="BF6" s="253"/>
      <c r="BG6" s="253"/>
      <c r="BH6" s="253"/>
      <c r="BI6" s="253"/>
      <c r="BJ6" s="253"/>
      <c r="BK6" s="253"/>
      <c r="BL6" s="253"/>
      <c r="BM6" s="253"/>
      <c r="BN6" s="253"/>
      <c r="BO6" s="253"/>
      <c r="BP6" s="253"/>
      <c r="BQ6" s="785"/>
      <c r="BR6" s="786"/>
      <c r="BS6" s="786"/>
      <c r="BT6" s="786"/>
      <c r="BU6" s="786"/>
      <c r="BV6" s="786"/>
      <c r="BW6" s="786"/>
      <c r="BX6" s="786"/>
      <c r="BY6" s="786"/>
      <c r="BZ6" s="786"/>
      <c r="CA6" s="786"/>
      <c r="CB6" s="786"/>
      <c r="CC6" s="786"/>
      <c r="CD6" s="786"/>
      <c r="CE6" s="786"/>
      <c r="CF6" s="786"/>
      <c r="CG6" s="787"/>
      <c r="CH6" s="762"/>
      <c r="CI6" s="763"/>
      <c r="CJ6" s="763"/>
      <c r="CK6" s="763"/>
      <c r="CL6" s="764"/>
      <c r="CM6" s="762"/>
      <c r="CN6" s="763"/>
      <c r="CO6" s="763"/>
      <c r="CP6" s="763"/>
      <c r="CQ6" s="764"/>
      <c r="CR6" s="762"/>
      <c r="CS6" s="763"/>
      <c r="CT6" s="763"/>
      <c r="CU6" s="763"/>
      <c r="CV6" s="764"/>
      <c r="CW6" s="762"/>
      <c r="CX6" s="763"/>
      <c r="CY6" s="763"/>
      <c r="CZ6" s="763"/>
      <c r="DA6" s="764"/>
      <c r="DB6" s="762"/>
      <c r="DC6" s="763"/>
      <c r="DD6" s="763"/>
      <c r="DE6" s="763"/>
      <c r="DF6" s="764"/>
      <c r="DG6" s="768"/>
      <c r="DH6" s="769"/>
      <c r="DI6" s="769"/>
      <c r="DJ6" s="769"/>
      <c r="DK6" s="770"/>
      <c r="DL6" s="768"/>
      <c r="DM6" s="769"/>
      <c r="DN6" s="769"/>
      <c r="DO6" s="769"/>
      <c r="DP6" s="770"/>
      <c r="DQ6" s="762"/>
      <c r="DR6" s="763"/>
      <c r="DS6" s="763"/>
      <c r="DT6" s="763"/>
      <c r="DU6" s="764"/>
      <c r="DV6" s="762"/>
      <c r="DW6" s="763"/>
      <c r="DX6" s="763"/>
      <c r="DY6" s="763"/>
      <c r="DZ6" s="772"/>
      <c r="EA6" s="254"/>
    </row>
    <row r="7" spans="1:131" s="255" customFormat="1" ht="26.25" customHeight="1" thickTop="1" x14ac:dyDescent="0.15">
      <c r="A7" s="258">
        <v>1</v>
      </c>
      <c r="B7" s="773" t="s">
        <v>588</v>
      </c>
      <c r="C7" s="774"/>
      <c r="D7" s="774"/>
      <c r="E7" s="774"/>
      <c r="F7" s="774"/>
      <c r="G7" s="774"/>
      <c r="H7" s="774"/>
      <c r="I7" s="774"/>
      <c r="J7" s="774"/>
      <c r="K7" s="774"/>
      <c r="L7" s="774"/>
      <c r="M7" s="774"/>
      <c r="N7" s="774"/>
      <c r="O7" s="774"/>
      <c r="P7" s="775"/>
      <c r="Q7" s="776">
        <v>2718</v>
      </c>
      <c r="R7" s="777"/>
      <c r="S7" s="777"/>
      <c r="T7" s="777"/>
      <c r="U7" s="777"/>
      <c r="V7" s="777">
        <v>2651</v>
      </c>
      <c r="W7" s="777"/>
      <c r="X7" s="777"/>
      <c r="Y7" s="777"/>
      <c r="Z7" s="777"/>
      <c r="AA7" s="777">
        <v>68</v>
      </c>
      <c r="AB7" s="777"/>
      <c r="AC7" s="777"/>
      <c r="AD7" s="777"/>
      <c r="AE7" s="778"/>
      <c r="AF7" s="779">
        <v>61</v>
      </c>
      <c r="AG7" s="780"/>
      <c r="AH7" s="780"/>
      <c r="AI7" s="780"/>
      <c r="AJ7" s="781"/>
      <c r="AK7" s="816">
        <v>310</v>
      </c>
      <c r="AL7" s="817"/>
      <c r="AM7" s="817"/>
      <c r="AN7" s="817"/>
      <c r="AO7" s="817"/>
      <c r="AP7" s="817">
        <v>3146</v>
      </c>
      <c r="AQ7" s="817"/>
      <c r="AR7" s="817"/>
      <c r="AS7" s="817"/>
      <c r="AT7" s="817"/>
      <c r="AU7" s="818"/>
      <c r="AV7" s="818"/>
      <c r="AW7" s="818"/>
      <c r="AX7" s="818"/>
      <c r="AY7" s="819"/>
      <c r="AZ7" s="252"/>
      <c r="BA7" s="252"/>
      <c r="BB7" s="252"/>
      <c r="BC7" s="252"/>
      <c r="BD7" s="252"/>
      <c r="BE7" s="253"/>
      <c r="BF7" s="253"/>
      <c r="BG7" s="253"/>
      <c r="BH7" s="253"/>
      <c r="BI7" s="253"/>
      <c r="BJ7" s="253"/>
      <c r="BK7" s="253"/>
      <c r="BL7" s="253"/>
      <c r="BM7" s="253"/>
      <c r="BN7" s="253"/>
      <c r="BO7" s="253"/>
      <c r="BP7" s="253"/>
      <c r="BQ7" s="259">
        <v>1</v>
      </c>
      <c r="BR7" s="260"/>
      <c r="BS7" s="820"/>
      <c r="BT7" s="821"/>
      <c r="BU7" s="821"/>
      <c r="BV7" s="821"/>
      <c r="BW7" s="821"/>
      <c r="BX7" s="821"/>
      <c r="BY7" s="821"/>
      <c r="BZ7" s="821"/>
      <c r="CA7" s="821"/>
      <c r="CB7" s="821"/>
      <c r="CC7" s="821"/>
      <c r="CD7" s="821"/>
      <c r="CE7" s="821"/>
      <c r="CF7" s="821"/>
      <c r="CG7" s="822"/>
      <c r="CH7" s="813"/>
      <c r="CI7" s="814"/>
      <c r="CJ7" s="814"/>
      <c r="CK7" s="814"/>
      <c r="CL7" s="815"/>
      <c r="CM7" s="813"/>
      <c r="CN7" s="814"/>
      <c r="CO7" s="814"/>
      <c r="CP7" s="814"/>
      <c r="CQ7" s="815"/>
      <c r="CR7" s="813"/>
      <c r="CS7" s="814"/>
      <c r="CT7" s="814"/>
      <c r="CU7" s="814"/>
      <c r="CV7" s="815"/>
      <c r="CW7" s="813"/>
      <c r="CX7" s="814"/>
      <c r="CY7" s="814"/>
      <c r="CZ7" s="814"/>
      <c r="DA7" s="815"/>
      <c r="DB7" s="813"/>
      <c r="DC7" s="814"/>
      <c r="DD7" s="814"/>
      <c r="DE7" s="814"/>
      <c r="DF7" s="815"/>
      <c r="DG7" s="813"/>
      <c r="DH7" s="814"/>
      <c r="DI7" s="814"/>
      <c r="DJ7" s="814"/>
      <c r="DK7" s="815"/>
      <c r="DL7" s="813"/>
      <c r="DM7" s="814"/>
      <c r="DN7" s="814"/>
      <c r="DO7" s="814"/>
      <c r="DP7" s="815"/>
      <c r="DQ7" s="813"/>
      <c r="DR7" s="814"/>
      <c r="DS7" s="814"/>
      <c r="DT7" s="814"/>
      <c r="DU7" s="815"/>
      <c r="DV7" s="794"/>
      <c r="DW7" s="795"/>
      <c r="DX7" s="795"/>
      <c r="DY7" s="795"/>
      <c r="DZ7" s="796"/>
      <c r="EA7" s="254"/>
    </row>
    <row r="8" spans="1:131" s="255" customFormat="1" ht="26.25" customHeight="1" x14ac:dyDescent="0.15">
      <c r="A8" s="261">
        <v>2</v>
      </c>
      <c r="B8" s="797"/>
      <c r="C8" s="798"/>
      <c r="D8" s="798"/>
      <c r="E8" s="798"/>
      <c r="F8" s="798"/>
      <c r="G8" s="798"/>
      <c r="H8" s="798"/>
      <c r="I8" s="798"/>
      <c r="J8" s="798"/>
      <c r="K8" s="798"/>
      <c r="L8" s="798"/>
      <c r="M8" s="798"/>
      <c r="N8" s="798"/>
      <c r="O8" s="798"/>
      <c r="P8" s="799"/>
      <c r="Q8" s="800"/>
      <c r="R8" s="801"/>
      <c r="S8" s="801"/>
      <c r="T8" s="801"/>
      <c r="U8" s="801"/>
      <c r="V8" s="801"/>
      <c r="W8" s="801"/>
      <c r="X8" s="801"/>
      <c r="Y8" s="801"/>
      <c r="Z8" s="801"/>
      <c r="AA8" s="801"/>
      <c r="AB8" s="801"/>
      <c r="AC8" s="801"/>
      <c r="AD8" s="801"/>
      <c r="AE8" s="802"/>
      <c r="AF8" s="803"/>
      <c r="AG8" s="804"/>
      <c r="AH8" s="804"/>
      <c r="AI8" s="804"/>
      <c r="AJ8" s="805"/>
      <c r="AK8" s="806"/>
      <c r="AL8" s="807"/>
      <c r="AM8" s="807"/>
      <c r="AN8" s="807"/>
      <c r="AO8" s="807"/>
      <c r="AP8" s="807"/>
      <c r="AQ8" s="807"/>
      <c r="AR8" s="807"/>
      <c r="AS8" s="807"/>
      <c r="AT8" s="807"/>
      <c r="AU8" s="808"/>
      <c r="AV8" s="808"/>
      <c r="AW8" s="808"/>
      <c r="AX8" s="808"/>
      <c r="AY8" s="809"/>
      <c r="AZ8" s="252"/>
      <c r="BA8" s="252"/>
      <c r="BB8" s="252"/>
      <c r="BC8" s="252"/>
      <c r="BD8" s="252"/>
      <c r="BE8" s="253"/>
      <c r="BF8" s="253"/>
      <c r="BG8" s="253"/>
      <c r="BH8" s="253"/>
      <c r="BI8" s="253"/>
      <c r="BJ8" s="253"/>
      <c r="BK8" s="253"/>
      <c r="BL8" s="253"/>
      <c r="BM8" s="253"/>
      <c r="BN8" s="253"/>
      <c r="BO8" s="253"/>
      <c r="BP8" s="253"/>
      <c r="BQ8" s="262">
        <v>2</v>
      </c>
      <c r="BR8" s="263"/>
      <c r="BS8" s="810"/>
      <c r="BT8" s="811"/>
      <c r="BU8" s="811"/>
      <c r="BV8" s="811"/>
      <c r="BW8" s="811"/>
      <c r="BX8" s="811"/>
      <c r="BY8" s="811"/>
      <c r="BZ8" s="811"/>
      <c r="CA8" s="811"/>
      <c r="CB8" s="811"/>
      <c r="CC8" s="811"/>
      <c r="CD8" s="811"/>
      <c r="CE8" s="811"/>
      <c r="CF8" s="811"/>
      <c r="CG8" s="812"/>
      <c r="CH8" s="823"/>
      <c r="CI8" s="824"/>
      <c r="CJ8" s="824"/>
      <c r="CK8" s="824"/>
      <c r="CL8" s="825"/>
      <c r="CM8" s="823"/>
      <c r="CN8" s="824"/>
      <c r="CO8" s="824"/>
      <c r="CP8" s="824"/>
      <c r="CQ8" s="825"/>
      <c r="CR8" s="823"/>
      <c r="CS8" s="824"/>
      <c r="CT8" s="824"/>
      <c r="CU8" s="824"/>
      <c r="CV8" s="825"/>
      <c r="CW8" s="823"/>
      <c r="CX8" s="824"/>
      <c r="CY8" s="824"/>
      <c r="CZ8" s="824"/>
      <c r="DA8" s="825"/>
      <c r="DB8" s="823"/>
      <c r="DC8" s="824"/>
      <c r="DD8" s="824"/>
      <c r="DE8" s="824"/>
      <c r="DF8" s="825"/>
      <c r="DG8" s="823"/>
      <c r="DH8" s="824"/>
      <c r="DI8" s="824"/>
      <c r="DJ8" s="824"/>
      <c r="DK8" s="825"/>
      <c r="DL8" s="823"/>
      <c r="DM8" s="824"/>
      <c r="DN8" s="824"/>
      <c r="DO8" s="824"/>
      <c r="DP8" s="825"/>
      <c r="DQ8" s="823"/>
      <c r="DR8" s="824"/>
      <c r="DS8" s="824"/>
      <c r="DT8" s="824"/>
      <c r="DU8" s="825"/>
      <c r="DV8" s="826"/>
      <c r="DW8" s="827"/>
      <c r="DX8" s="827"/>
      <c r="DY8" s="827"/>
      <c r="DZ8" s="828"/>
      <c r="EA8" s="254"/>
    </row>
    <row r="9" spans="1:131" s="255" customFormat="1" ht="26.25" customHeight="1" x14ac:dyDescent="0.15">
      <c r="A9" s="261">
        <v>3</v>
      </c>
      <c r="B9" s="797"/>
      <c r="C9" s="798"/>
      <c r="D9" s="798"/>
      <c r="E9" s="798"/>
      <c r="F9" s="798"/>
      <c r="G9" s="798"/>
      <c r="H9" s="798"/>
      <c r="I9" s="798"/>
      <c r="J9" s="798"/>
      <c r="K9" s="798"/>
      <c r="L9" s="798"/>
      <c r="M9" s="798"/>
      <c r="N9" s="798"/>
      <c r="O9" s="798"/>
      <c r="P9" s="799"/>
      <c r="Q9" s="800"/>
      <c r="R9" s="801"/>
      <c r="S9" s="801"/>
      <c r="T9" s="801"/>
      <c r="U9" s="801"/>
      <c r="V9" s="801"/>
      <c r="W9" s="801"/>
      <c r="X9" s="801"/>
      <c r="Y9" s="801"/>
      <c r="Z9" s="801"/>
      <c r="AA9" s="801"/>
      <c r="AB9" s="801"/>
      <c r="AC9" s="801"/>
      <c r="AD9" s="801"/>
      <c r="AE9" s="802"/>
      <c r="AF9" s="803"/>
      <c r="AG9" s="804"/>
      <c r="AH9" s="804"/>
      <c r="AI9" s="804"/>
      <c r="AJ9" s="805"/>
      <c r="AK9" s="806"/>
      <c r="AL9" s="807"/>
      <c r="AM9" s="807"/>
      <c r="AN9" s="807"/>
      <c r="AO9" s="807"/>
      <c r="AP9" s="807"/>
      <c r="AQ9" s="807"/>
      <c r="AR9" s="807"/>
      <c r="AS9" s="807"/>
      <c r="AT9" s="807"/>
      <c r="AU9" s="808"/>
      <c r="AV9" s="808"/>
      <c r="AW9" s="808"/>
      <c r="AX9" s="808"/>
      <c r="AY9" s="809"/>
      <c r="AZ9" s="252"/>
      <c r="BA9" s="252"/>
      <c r="BB9" s="252"/>
      <c r="BC9" s="252"/>
      <c r="BD9" s="252"/>
      <c r="BE9" s="253"/>
      <c r="BF9" s="253"/>
      <c r="BG9" s="253"/>
      <c r="BH9" s="253"/>
      <c r="BI9" s="253"/>
      <c r="BJ9" s="253"/>
      <c r="BK9" s="253"/>
      <c r="BL9" s="253"/>
      <c r="BM9" s="253"/>
      <c r="BN9" s="253"/>
      <c r="BO9" s="253"/>
      <c r="BP9" s="253"/>
      <c r="BQ9" s="262">
        <v>3</v>
      </c>
      <c r="BR9" s="263"/>
      <c r="BS9" s="810"/>
      <c r="BT9" s="811"/>
      <c r="BU9" s="811"/>
      <c r="BV9" s="811"/>
      <c r="BW9" s="811"/>
      <c r="BX9" s="811"/>
      <c r="BY9" s="811"/>
      <c r="BZ9" s="811"/>
      <c r="CA9" s="811"/>
      <c r="CB9" s="811"/>
      <c r="CC9" s="811"/>
      <c r="CD9" s="811"/>
      <c r="CE9" s="811"/>
      <c r="CF9" s="811"/>
      <c r="CG9" s="812"/>
      <c r="CH9" s="823"/>
      <c r="CI9" s="824"/>
      <c r="CJ9" s="824"/>
      <c r="CK9" s="824"/>
      <c r="CL9" s="825"/>
      <c r="CM9" s="823"/>
      <c r="CN9" s="824"/>
      <c r="CO9" s="824"/>
      <c r="CP9" s="824"/>
      <c r="CQ9" s="825"/>
      <c r="CR9" s="823"/>
      <c r="CS9" s="824"/>
      <c r="CT9" s="824"/>
      <c r="CU9" s="824"/>
      <c r="CV9" s="825"/>
      <c r="CW9" s="823"/>
      <c r="CX9" s="824"/>
      <c r="CY9" s="824"/>
      <c r="CZ9" s="824"/>
      <c r="DA9" s="825"/>
      <c r="DB9" s="823"/>
      <c r="DC9" s="824"/>
      <c r="DD9" s="824"/>
      <c r="DE9" s="824"/>
      <c r="DF9" s="825"/>
      <c r="DG9" s="823"/>
      <c r="DH9" s="824"/>
      <c r="DI9" s="824"/>
      <c r="DJ9" s="824"/>
      <c r="DK9" s="825"/>
      <c r="DL9" s="823"/>
      <c r="DM9" s="824"/>
      <c r="DN9" s="824"/>
      <c r="DO9" s="824"/>
      <c r="DP9" s="825"/>
      <c r="DQ9" s="823"/>
      <c r="DR9" s="824"/>
      <c r="DS9" s="824"/>
      <c r="DT9" s="824"/>
      <c r="DU9" s="825"/>
      <c r="DV9" s="826"/>
      <c r="DW9" s="827"/>
      <c r="DX9" s="827"/>
      <c r="DY9" s="827"/>
      <c r="DZ9" s="828"/>
      <c r="EA9" s="254"/>
    </row>
    <row r="10" spans="1:131" s="255" customFormat="1" ht="26.25" customHeight="1" x14ac:dyDescent="0.15">
      <c r="A10" s="261">
        <v>4</v>
      </c>
      <c r="B10" s="797"/>
      <c r="C10" s="798"/>
      <c r="D10" s="798"/>
      <c r="E10" s="798"/>
      <c r="F10" s="798"/>
      <c r="G10" s="798"/>
      <c r="H10" s="798"/>
      <c r="I10" s="798"/>
      <c r="J10" s="798"/>
      <c r="K10" s="798"/>
      <c r="L10" s="798"/>
      <c r="M10" s="798"/>
      <c r="N10" s="798"/>
      <c r="O10" s="798"/>
      <c r="P10" s="799"/>
      <c r="Q10" s="800"/>
      <c r="R10" s="801"/>
      <c r="S10" s="801"/>
      <c r="T10" s="801"/>
      <c r="U10" s="801"/>
      <c r="V10" s="801"/>
      <c r="W10" s="801"/>
      <c r="X10" s="801"/>
      <c r="Y10" s="801"/>
      <c r="Z10" s="801"/>
      <c r="AA10" s="801"/>
      <c r="AB10" s="801"/>
      <c r="AC10" s="801"/>
      <c r="AD10" s="801"/>
      <c r="AE10" s="802"/>
      <c r="AF10" s="803"/>
      <c r="AG10" s="804"/>
      <c r="AH10" s="804"/>
      <c r="AI10" s="804"/>
      <c r="AJ10" s="805"/>
      <c r="AK10" s="806"/>
      <c r="AL10" s="807"/>
      <c r="AM10" s="807"/>
      <c r="AN10" s="807"/>
      <c r="AO10" s="807"/>
      <c r="AP10" s="807"/>
      <c r="AQ10" s="807"/>
      <c r="AR10" s="807"/>
      <c r="AS10" s="807"/>
      <c r="AT10" s="807"/>
      <c r="AU10" s="808"/>
      <c r="AV10" s="808"/>
      <c r="AW10" s="808"/>
      <c r="AX10" s="808"/>
      <c r="AY10" s="809"/>
      <c r="AZ10" s="252"/>
      <c r="BA10" s="252"/>
      <c r="BB10" s="252"/>
      <c r="BC10" s="252"/>
      <c r="BD10" s="252"/>
      <c r="BE10" s="253"/>
      <c r="BF10" s="253"/>
      <c r="BG10" s="253"/>
      <c r="BH10" s="253"/>
      <c r="BI10" s="253"/>
      <c r="BJ10" s="253"/>
      <c r="BK10" s="253"/>
      <c r="BL10" s="253"/>
      <c r="BM10" s="253"/>
      <c r="BN10" s="253"/>
      <c r="BO10" s="253"/>
      <c r="BP10" s="253"/>
      <c r="BQ10" s="262">
        <v>4</v>
      </c>
      <c r="BR10" s="263"/>
      <c r="BS10" s="810"/>
      <c r="BT10" s="811"/>
      <c r="BU10" s="811"/>
      <c r="BV10" s="811"/>
      <c r="BW10" s="811"/>
      <c r="BX10" s="811"/>
      <c r="BY10" s="811"/>
      <c r="BZ10" s="811"/>
      <c r="CA10" s="811"/>
      <c r="CB10" s="811"/>
      <c r="CC10" s="811"/>
      <c r="CD10" s="811"/>
      <c r="CE10" s="811"/>
      <c r="CF10" s="811"/>
      <c r="CG10" s="812"/>
      <c r="CH10" s="823"/>
      <c r="CI10" s="824"/>
      <c r="CJ10" s="824"/>
      <c r="CK10" s="824"/>
      <c r="CL10" s="825"/>
      <c r="CM10" s="823"/>
      <c r="CN10" s="824"/>
      <c r="CO10" s="824"/>
      <c r="CP10" s="824"/>
      <c r="CQ10" s="825"/>
      <c r="CR10" s="823"/>
      <c r="CS10" s="824"/>
      <c r="CT10" s="824"/>
      <c r="CU10" s="824"/>
      <c r="CV10" s="825"/>
      <c r="CW10" s="823"/>
      <c r="CX10" s="824"/>
      <c r="CY10" s="824"/>
      <c r="CZ10" s="824"/>
      <c r="DA10" s="825"/>
      <c r="DB10" s="823"/>
      <c r="DC10" s="824"/>
      <c r="DD10" s="824"/>
      <c r="DE10" s="824"/>
      <c r="DF10" s="825"/>
      <c r="DG10" s="823"/>
      <c r="DH10" s="824"/>
      <c r="DI10" s="824"/>
      <c r="DJ10" s="824"/>
      <c r="DK10" s="825"/>
      <c r="DL10" s="823"/>
      <c r="DM10" s="824"/>
      <c r="DN10" s="824"/>
      <c r="DO10" s="824"/>
      <c r="DP10" s="825"/>
      <c r="DQ10" s="823"/>
      <c r="DR10" s="824"/>
      <c r="DS10" s="824"/>
      <c r="DT10" s="824"/>
      <c r="DU10" s="825"/>
      <c r="DV10" s="826"/>
      <c r="DW10" s="827"/>
      <c r="DX10" s="827"/>
      <c r="DY10" s="827"/>
      <c r="DZ10" s="828"/>
      <c r="EA10" s="254"/>
    </row>
    <row r="11" spans="1:131" s="255" customFormat="1" ht="26.25" customHeight="1" x14ac:dyDescent="0.15">
      <c r="A11" s="261">
        <v>5</v>
      </c>
      <c r="B11" s="797"/>
      <c r="C11" s="798"/>
      <c r="D11" s="798"/>
      <c r="E11" s="798"/>
      <c r="F11" s="798"/>
      <c r="G11" s="798"/>
      <c r="H11" s="798"/>
      <c r="I11" s="798"/>
      <c r="J11" s="798"/>
      <c r="K11" s="798"/>
      <c r="L11" s="798"/>
      <c r="M11" s="798"/>
      <c r="N11" s="798"/>
      <c r="O11" s="798"/>
      <c r="P11" s="799"/>
      <c r="Q11" s="800"/>
      <c r="R11" s="801"/>
      <c r="S11" s="801"/>
      <c r="T11" s="801"/>
      <c r="U11" s="801"/>
      <c r="V11" s="801"/>
      <c r="W11" s="801"/>
      <c r="X11" s="801"/>
      <c r="Y11" s="801"/>
      <c r="Z11" s="801"/>
      <c r="AA11" s="801"/>
      <c r="AB11" s="801"/>
      <c r="AC11" s="801"/>
      <c r="AD11" s="801"/>
      <c r="AE11" s="802"/>
      <c r="AF11" s="803"/>
      <c r="AG11" s="804"/>
      <c r="AH11" s="804"/>
      <c r="AI11" s="804"/>
      <c r="AJ11" s="805"/>
      <c r="AK11" s="806"/>
      <c r="AL11" s="807"/>
      <c r="AM11" s="807"/>
      <c r="AN11" s="807"/>
      <c r="AO11" s="807"/>
      <c r="AP11" s="807"/>
      <c r="AQ11" s="807"/>
      <c r="AR11" s="807"/>
      <c r="AS11" s="807"/>
      <c r="AT11" s="807"/>
      <c r="AU11" s="808"/>
      <c r="AV11" s="808"/>
      <c r="AW11" s="808"/>
      <c r="AX11" s="808"/>
      <c r="AY11" s="809"/>
      <c r="AZ11" s="252"/>
      <c r="BA11" s="252"/>
      <c r="BB11" s="252"/>
      <c r="BC11" s="252"/>
      <c r="BD11" s="252"/>
      <c r="BE11" s="253"/>
      <c r="BF11" s="253"/>
      <c r="BG11" s="253"/>
      <c r="BH11" s="253"/>
      <c r="BI11" s="253"/>
      <c r="BJ11" s="253"/>
      <c r="BK11" s="253"/>
      <c r="BL11" s="253"/>
      <c r="BM11" s="253"/>
      <c r="BN11" s="253"/>
      <c r="BO11" s="253"/>
      <c r="BP11" s="253"/>
      <c r="BQ11" s="262">
        <v>5</v>
      </c>
      <c r="BR11" s="263"/>
      <c r="BS11" s="810"/>
      <c r="BT11" s="811"/>
      <c r="BU11" s="811"/>
      <c r="BV11" s="811"/>
      <c r="BW11" s="811"/>
      <c r="BX11" s="811"/>
      <c r="BY11" s="811"/>
      <c r="BZ11" s="811"/>
      <c r="CA11" s="811"/>
      <c r="CB11" s="811"/>
      <c r="CC11" s="811"/>
      <c r="CD11" s="811"/>
      <c r="CE11" s="811"/>
      <c r="CF11" s="811"/>
      <c r="CG11" s="812"/>
      <c r="CH11" s="823"/>
      <c r="CI11" s="824"/>
      <c r="CJ11" s="824"/>
      <c r="CK11" s="824"/>
      <c r="CL11" s="825"/>
      <c r="CM11" s="823"/>
      <c r="CN11" s="824"/>
      <c r="CO11" s="824"/>
      <c r="CP11" s="824"/>
      <c r="CQ11" s="825"/>
      <c r="CR11" s="823"/>
      <c r="CS11" s="824"/>
      <c r="CT11" s="824"/>
      <c r="CU11" s="824"/>
      <c r="CV11" s="825"/>
      <c r="CW11" s="823"/>
      <c r="CX11" s="824"/>
      <c r="CY11" s="824"/>
      <c r="CZ11" s="824"/>
      <c r="DA11" s="825"/>
      <c r="DB11" s="823"/>
      <c r="DC11" s="824"/>
      <c r="DD11" s="824"/>
      <c r="DE11" s="824"/>
      <c r="DF11" s="825"/>
      <c r="DG11" s="823"/>
      <c r="DH11" s="824"/>
      <c r="DI11" s="824"/>
      <c r="DJ11" s="824"/>
      <c r="DK11" s="825"/>
      <c r="DL11" s="823"/>
      <c r="DM11" s="824"/>
      <c r="DN11" s="824"/>
      <c r="DO11" s="824"/>
      <c r="DP11" s="825"/>
      <c r="DQ11" s="823"/>
      <c r="DR11" s="824"/>
      <c r="DS11" s="824"/>
      <c r="DT11" s="824"/>
      <c r="DU11" s="825"/>
      <c r="DV11" s="826"/>
      <c r="DW11" s="827"/>
      <c r="DX11" s="827"/>
      <c r="DY11" s="827"/>
      <c r="DZ11" s="828"/>
      <c r="EA11" s="254"/>
    </row>
    <row r="12" spans="1:131" s="255" customFormat="1" ht="26.25" customHeight="1" x14ac:dyDescent="0.15">
      <c r="A12" s="261">
        <v>6</v>
      </c>
      <c r="B12" s="797"/>
      <c r="C12" s="798"/>
      <c r="D12" s="798"/>
      <c r="E12" s="798"/>
      <c r="F12" s="798"/>
      <c r="G12" s="798"/>
      <c r="H12" s="798"/>
      <c r="I12" s="798"/>
      <c r="J12" s="798"/>
      <c r="K12" s="798"/>
      <c r="L12" s="798"/>
      <c r="M12" s="798"/>
      <c r="N12" s="798"/>
      <c r="O12" s="798"/>
      <c r="P12" s="799"/>
      <c r="Q12" s="800"/>
      <c r="R12" s="801"/>
      <c r="S12" s="801"/>
      <c r="T12" s="801"/>
      <c r="U12" s="801"/>
      <c r="V12" s="801"/>
      <c r="W12" s="801"/>
      <c r="X12" s="801"/>
      <c r="Y12" s="801"/>
      <c r="Z12" s="801"/>
      <c r="AA12" s="801"/>
      <c r="AB12" s="801"/>
      <c r="AC12" s="801"/>
      <c r="AD12" s="801"/>
      <c r="AE12" s="802"/>
      <c r="AF12" s="803"/>
      <c r="AG12" s="804"/>
      <c r="AH12" s="804"/>
      <c r="AI12" s="804"/>
      <c r="AJ12" s="805"/>
      <c r="AK12" s="806"/>
      <c r="AL12" s="807"/>
      <c r="AM12" s="807"/>
      <c r="AN12" s="807"/>
      <c r="AO12" s="807"/>
      <c r="AP12" s="807"/>
      <c r="AQ12" s="807"/>
      <c r="AR12" s="807"/>
      <c r="AS12" s="807"/>
      <c r="AT12" s="807"/>
      <c r="AU12" s="808"/>
      <c r="AV12" s="808"/>
      <c r="AW12" s="808"/>
      <c r="AX12" s="808"/>
      <c r="AY12" s="809"/>
      <c r="AZ12" s="252"/>
      <c r="BA12" s="252"/>
      <c r="BB12" s="252"/>
      <c r="BC12" s="252"/>
      <c r="BD12" s="252"/>
      <c r="BE12" s="253"/>
      <c r="BF12" s="253"/>
      <c r="BG12" s="253"/>
      <c r="BH12" s="253"/>
      <c r="BI12" s="253"/>
      <c r="BJ12" s="253"/>
      <c r="BK12" s="253"/>
      <c r="BL12" s="253"/>
      <c r="BM12" s="253"/>
      <c r="BN12" s="253"/>
      <c r="BO12" s="253"/>
      <c r="BP12" s="253"/>
      <c r="BQ12" s="262">
        <v>6</v>
      </c>
      <c r="BR12" s="263"/>
      <c r="BS12" s="810"/>
      <c r="BT12" s="811"/>
      <c r="BU12" s="811"/>
      <c r="BV12" s="811"/>
      <c r="BW12" s="811"/>
      <c r="BX12" s="811"/>
      <c r="BY12" s="811"/>
      <c r="BZ12" s="811"/>
      <c r="CA12" s="811"/>
      <c r="CB12" s="811"/>
      <c r="CC12" s="811"/>
      <c r="CD12" s="811"/>
      <c r="CE12" s="811"/>
      <c r="CF12" s="811"/>
      <c r="CG12" s="812"/>
      <c r="CH12" s="823"/>
      <c r="CI12" s="824"/>
      <c r="CJ12" s="824"/>
      <c r="CK12" s="824"/>
      <c r="CL12" s="825"/>
      <c r="CM12" s="823"/>
      <c r="CN12" s="824"/>
      <c r="CO12" s="824"/>
      <c r="CP12" s="824"/>
      <c r="CQ12" s="825"/>
      <c r="CR12" s="823"/>
      <c r="CS12" s="824"/>
      <c r="CT12" s="824"/>
      <c r="CU12" s="824"/>
      <c r="CV12" s="825"/>
      <c r="CW12" s="823"/>
      <c r="CX12" s="824"/>
      <c r="CY12" s="824"/>
      <c r="CZ12" s="824"/>
      <c r="DA12" s="825"/>
      <c r="DB12" s="823"/>
      <c r="DC12" s="824"/>
      <c r="DD12" s="824"/>
      <c r="DE12" s="824"/>
      <c r="DF12" s="825"/>
      <c r="DG12" s="823"/>
      <c r="DH12" s="824"/>
      <c r="DI12" s="824"/>
      <c r="DJ12" s="824"/>
      <c r="DK12" s="825"/>
      <c r="DL12" s="823"/>
      <c r="DM12" s="824"/>
      <c r="DN12" s="824"/>
      <c r="DO12" s="824"/>
      <c r="DP12" s="825"/>
      <c r="DQ12" s="823"/>
      <c r="DR12" s="824"/>
      <c r="DS12" s="824"/>
      <c r="DT12" s="824"/>
      <c r="DU12" s="825"/>
      <c r="DV12" s="826"/>
      <c r="DW12" s="827"/>
      <c r="DX12" s="827"/>
      <c r="DY12" s="827"/>
      <c r="DZ12" s="828"/>
      <c r="EA12" s="254"/>
    </row>
    <row r="13" spans="1:131" s="255" customFormat="1" ht="26.25" customHeight="1" x14ac:dyDescent="0.15">
      <c r="A13" s="261">
        <v>7</v>
      </c>
      <c r="B13" s="797"/>
      <c r="C13" s="798"/>
      <c r="D13" s="798"/>
      <c r="E13" s="798"/>
      <c r="F13" s="798"/>
      <c r="G13" s="798"/>
      <c r="H13" s="798"/>
      <c r="I13" s="798"/>
      <c r="J13" s="798"/>
      <c r="K13" s="798"/>
      <c r="L13" s="798"/>
      <c r="M13" s="798"/>
      <c r="N13" s="798"/>
      <c r="O13" s="798"/>
      <c r="P13" s="799"/>
      <c r="Q13" s="800"/>
      <c r="R13" s="801"/>
      <c r="S13" s="801"/>
      <c r="T13" s="801"/>
      <c r="U13" s="801"/>
      <c r="V13" s="801"/>
      <c r="W13" s="801"/>
      <c r="X13" s="801"/>
      <c r="Y13" s="801"/>
      <c r="Z13" s="801"/>
      <c r="AA13" s="801"/>
      <c r="AB13" s="801"/>
      <c r="AC13" s="801"/>
      <c r="AD13" s="801"/>
      <c r="AE13" s="802"/>
      <c r="AF13" s="803"/>
      <c r="AG13" s="804"/>
      <c r="AH13" s="804"/>
      <c r="AI13" s="804"/>
      <c r="AJ13" s="805"/>
      <c r="AK13" s="806"/>
      <c r="AL13" s="807"/>
      <c r="AM13" s="807"/>
      <c r="AN13" s="807"/>
      <c r="AO13" s="807"/>
      <c r="AP13" s="807"/>
      <c r="AQ13" s="807"/>
      <c r="AR13" s="807"/>
      <c r="AS13" s="807"/>
      <c r="AT13" s="807"/>
      <c r="AU13" s="808"/>
      <c r="AV13" s="808"/>
      <c r="AW13" s="808"/>
      <c r="AX13" s="808"/>
      <c r="AY13" s="809"/>
      <c r="AZ13" s="252"/>
      <c r="BA13" s="252"/>
      <c r="BB13" s="252"/>
      <c r="BC13" s="252"/>
      <c r="BD13" s="252"/>
      <c r="BE13" s="253"/>
      <c r="BF13" s="253"/>
      <c r="BG13" s="253"/>
      <c r="BH13" s="253"/>
      <c r="BI13" s="253"/>
      <c r="BJ13" s="253"/>
      <c r="BK13" s="253"/>
      <c r="BL13" s="253"/>
      <c r="BM13" s="253"/>
      <c r="BN13" s="253"/>
      <c r="BO13" s="253"/>
      <c r="BP13" s="253"/>
      <c r="BQ13" s="262">
        <v>7</v>
      </c>
      <c r="BR13" s="263"/>
      <c r="BS13" s="810"/>
      <c r="BT13" s="811"/>
      <c r="BU13" s="811"/>
      <c r="BV13" s="811"/>
      <c r="BW13" s="811"/>
      <c r="BX13" s="811"/>
      <c r="BY13" s="811"/>
      <c r="BZ13" s="811"/>
      <c r="CA13" s="811"/>
      <c r="CB13" s="811"/>
      <c r="CC13" s="811"/>
      <c r="CD13" s="811"/>
      <c r="CE13" s="811"/>
      <c r="CF13" s="811"/>
      <c r="CG13" s="812"/>
      <c r="CH13" s="823"/>
      <c r="CI13" s="824"/>
      <c r="CJ13" s="824"/>
      <c r="CK13" s="824"/>
      <c r="CL13" s="825"/>
      <c r="CM13" s="823"/>
      <c r="CN13" s="824"/>
      <c r="CO13" s="824"/>
      <c r="CP13" s="824"/>
      <c r="CQ13" s="825"/>
      <c r="CR13" s="823"/>
      <c r="CS13" s="824"/>
      <c r="CT13" s="824"/>
      <c r="CU13" s="824"/>
      <c r="CV13" s="825"/>
      <c r="CW13" s="823"/>
      <c r="CX13" s="824"/>
      <c r="CY13" s="824"/>
      <c r="CZ13" s="824"/>
      <c r="DA13" s="825"/>
      <c r="DB13" s="823"/>
      <c r="DC13" s="824"/>
      <c r="DD13" s="824"/>
      <c r="DE13" s="824"/>
      <c r="DF13" s="825"/>
      <c r="DG13" s="823"/>
      <c r="DH13" s="824"/>
      <c r="DI13" s="824"/>
      <c r="DJ13" s="824"/>
      <c r="DK13" s="825"/>
      <c r="DL13" s="823"/>
      <c r="DM13" s="824"/>
      <c r="DN13" s="824"/>
      <c r="DO13" s="824"/>
      <c r="DP13" s="825"/>
      <c r="DQ13" s="823"/>
      <c r="DR13" s="824"/>
      <c r="DS13" s="824"/>
      <c r="DT13" s="824"/>
      <c r="DU13" s="825"/>
      <c r="DV13" s="826"/>
      <c r="DW13" s="827"/>
      <c r="DX13" s="827"/>
      <c r="DY13" s="827"/>
      <c r="DZ13" s="828"/>
      <c r="EA13" s="254"/>
    </row>
    <row r="14" spans="1:131" s="255" customFormat="1" ht="26.25" customHeight="1" x14ac:dyDescent="0.15">
      <c r="A14" s="261">
        <v>8</v>
      </c>
      <c r="B14" s="797"/>
      <c r="C14" s="798"/>
      <c r="D14" s="798"/>
      <c r="E14" s="798"/>
      <c r="F14" s="798"/>
      <c r="G14" s="798"/>
      <c r="H14" s="798"/>
      <c r="I14" s="798"/>
      <c r="J14" s="798"/>
      <c r="K14" s="798"/>
      <c r="L14" s="798"/>
      <c r="M14" s="798"/>
      <c r="N14" s="798"/>
      <c r="O14" s="798"/>
      <c r="P14" s="799"/>
      <c r="Q14" s="800"/>
      <c r="R14" s="801"/>
      <c r="S14" s="801"/>
      <c r="T14" s="801"/>
      <c r="U14" s="801"/>
      <c r="V14" s="801"/>
      <c r="W14" s="801"/>
      <c r="X14" s="801"/>
      <c r="Y14" s="801"/>
      <c r="Z14" s="801"/>
      <c r="AA14" s="801"/>
      <c r="AB14" s="801"/>
      <c r="AC14" s="801"/>
      <c r="AD14" s="801"/>
      <c r="AE14" s="802"/>
      <c r="AF14" s="803"/>
      <c r="AG14" s="804"/>
      <c r="AH14" s="804"/>
      <c r="AI14" s="804"/>
      <c r="AJ14" s="805"/>
      <c r="AK14" s="806"/>
      <c r="AL14" s="807"/>
      <c r="AM14" s="807"/>
      <c r="AN14" s="807"/>
      <c r="AO14" s="807"/>
      <c r="AP14" s="807"/>
      <c r="AQ14" s="807"/>
      <c r="AR14" s="807"/>
      <c r="AS14" s="807"/>
      <c r="AT14" s="807"/>
      <c r="AU14" s="808"/>
      <c r="AV14" s="808"/>
      <c r="AW14" s="808"/>
      <c r="AX14" s="808"/>
      <c r="AY14" s="809"/>
      <c r="AZ14" s="252"/>
      <c r="BA14" s="252"/>
      <c r="BB14" s="252"/>
      <c r="BC14" s="252"/>
      <c r="BD14" s="252"/>
      <c r="BE14" s="253"/>
      <c r="BF14" s="253"/>
      <c r="BG14" s="253"/>
      <c r="BH14" s="253"/>
      <c r="BI14" s="253"/>
      <c r="BJ14" s="253"/>
      <c r="BK14" s="253"/>
      <c r="BL14" s="253"/>
      <c r="BM14" s="253"/>
      <c r="BN14" s="253"/>
      <c r="BO14" s="253"/>
      <c r="BP14" s="253"/>
      <c r="BQ14" s="262">
        <v>8</v>
      </c>
      <c r="BR14" s="263"/>
      <c r="BS14" s="810"/>
      <c r="BT14" s="811"/>
      <c r="BU14" s="811"/>
      <c r="BV14" s="811"/>
      <c r="BW14" s="811"/>
      <c r="BX14" s="811"/>
      <c r="BY14" s="811"/>
      <c r="BZ14" s="811"/>
      <c r="CA14" s="811"/>
      <c r="CB14" s="811"/>
      <c r="CC14" s="811"/>
      <c r="CD14" s="811"/>
      <c r="CE14" s="811"/>
      <c r="CF14" s="811"/>
      <c r="CG14" s="812"/>
      <c r="CH14" s="823"/>
      <c r="CI14" s="824"/>
      <c r="CJ14" s="824"/>
      <c r="CK14" s="824"/>
      <c r="CL14" s="825"/>
      <c r="CM14" s="823"/>
      <c r="CN14" s="824"/>
      <c r="CO14" s="824"/>
      <c r="CP14" s="824"/>
      <c r="CQ14" s="825"/>
      <c r="CR14" s="823"/>
      <c r="CS14" s="824"/>
      <c r="CT14" s="824"/>
      <c r="CU14" s="824"/>
      <c r="CV14" s="825"/>
      <c r="CW14" s="823"/>
      <c r="CX14" s="824"/>
      <c r="CY14" s="824"/>
      <c r="CZ14" s="824"/>
      <c r="DA14" s="825"/>
      <c r="DB14" s="823"/>
      <c r="DC14" s="824"/>
      <c r="DD14" s="824"/>
      <c r="DE14" s="824"/>
      <c r="DF14" s="825"/>
      <c r="DG14" s="823"/>
      <c r="DH14" s="824"/>
      <c r="DI14" s="824"/>
      <c r="DJ14" s="824"/>
      <c r="DK14" s="825"/>
      <c r="DL14" s="823"/>
      <c r="DM14" s="824"/>
      <c r="DN14" s="824"/>
      <c r="DO14" s="824"/>
      <c r="DP14" s="825"/>
      <c r="DQ14" s="823"/>
      <c r="DR14" s="824"/>
      <c r="DS14" s="824"/>
      <c r="DT14" s="824"/>
      <c r="DU14" s="825"/>
      <c r="DV14" s="826"/>
      <c r="DW14" s="827"/>
      <c r="DX14" s="827"/>
      <c r="DY14" s="827"/>
      <c r="DZ14" s="828"/>
      <c r="EA14" s="254"/>
    </row>
    <row r="15" spans="1:131" s="255" customFormat="1" ht="26.25" customHeight="1" x14ac:dyDescent="0.15">
      <c r="A15" s="261">
        <v>9</v>
      </c>
      <c r="B15" s="797"/>
      <c r="C15" s="798"/>
      <c r="D15" s="798"/>
      <c r="E15" s="798"/>
      <c r="F15" s="798"/>
      <c r="G15" s="798"/>
      <c r="H15" s="798"/>
      <c r="I15" s="798"/>
      <c r="J15" s="798"/>
      <c r="K15" s="798"/>
      <c r="L15" s="798"/>
      <c r="M15" s="798"/>
      <c r="N15" s="798"/>
      <c r="O15" s="798"/>
      <c r="P15" s="799"/>
      <c r="Q15" s="800"/>
      <c r="R15" s="801"/>
      <c r="S15" s="801"/>
      <c r="T15" s="801"/>
      <c r="U15" s="801"/>
      <c r="V15" s="801"/>
      <c r="W15" s="801"/>
      <c r="X15" s="801"/>
      <c r="Y15" s="801"/>
      <c r="Z15" s="801"/>
      <c r="AA15" s="801"/>
      <c r="AB15" s="801"/>
      <c r="AC15" s="801"/>
      <c r="AD15" s="801"/>
      <c r="AE15" s="802"/>
      <c r="AF15" s="803"/>
      <c r="AG15" s="804"/>
      <c r="AH15" s="804"/>
      <c r="AI15" s="804"/>
      <c r="AJ15" s="805"/>
      <c r="AK15" s="806"/>
      <c r="AL15" s="807"/>
      <c r="AM15" s="807"/>
      <c r="AN15" s="807"/>
      <c r="AO15" s="807"/>
      <c r="AP15" s="807"/>
      <c r="AQ15" s="807"/>
      <c r="AR15" s="807"/>
      <c r="AS15" s="807"/>
      <c r="AT15" s="807"/>
      <c r="AU15" s="808"/>
      <c r="AV15" s="808"/>
      <c r="AW15" s="808"/>
      <c r="AX15" s="808"/>
      <c r="AY15" s="809"/>
      <c r="AZ15" s="252"/>
      <c r="BA15" s="252"/>
      <c r="BB15" s="252"/>
      <c r="BC15" s="252"/>
      <c r="BD15" s="252"/>
      <c r="BE15" s="253"/>
      <c r="BF15" s="253"/>
      <c r="BG15" s="253"/>
      <c r="BH15" s="253"/>
      <c r="BI15" s="253"/>
      <c r="BJ15" s="253"/>
      <c r="BK15" s="253"/>
      <c r="BL15" s="253"/>
      <c r="BM15" s="253"/>
      <c r="BN15" s="253"/>
      <c r="BO15" s="253"/>
      <c r="BP15" s="253"/>
      <c r="BQ15" s="262">
        <v>9</v>
      </c>
      <c r="BR15" s="263"/>
      <c r="BS15" s="810"/>
      <c r="BT15" s="811"/>
      <c r="BU15" s="811"/>
      <c r="BV15" s="811"/>
      <c r="BW15" s="811"/>
      <c r="BX15" s="811"/>
      <c r="BY15" s="811"/>
      <c r="BZ15" s="811"/>
      <c r="CA15" s="811"/>
      <c r="CB15" s="811"/>
      <c r="CC15" s="811"/>
      <c r="CD15" s="811"/>
      <c r="CE15" s="811"/>
      <c r="CF15" s="811"/>
      <c r="CG15" s="812"/>
      <c r="CH15" s="823"/>
      <c r="CI15" s="824"/>
      <c r="CJ15" s="824"/>
      <c r="CK15" s="824"/>
      <c r="CL15" s="825"/>
      <c r="CM15" s="823"/>
      <c r="CN15" s="824"/>
      <c r="CO15" s="824"/>
      <c r="CP15" s="824"/>
      <c r="CQ15" s="825"/>
      <c r="CR15" s="823"/>
      <c r="CS15" s="824"/>
      <c r="CT15" s="824"/>
      <c r="CU15" s="824"/>
      <c r="CV15" s="825"/>
      <c r="CW15" s="823"/>
      <c r="CX15" s="824"/>
      <c r="CY15" s="824"/>
      <c r="CZ15" s="824"/>
      <c r="DA15" s="825"/>
      <c r="DB15" s="823"/>
      <c r="DC15" s="824"/>
      <c r="DD15" s="824"/>
      <c r="DE15" s="824"/>
      <c r="DF15" s="825"/>
      <c r="DG15" s="823"/>
      <c r="DH15" s="824"/>
      <c r="DI15" s="824"/>
      <c r="DJ15" s="824"/>
      <c r="DK15" s="825"/>
      <c r="DL15" s="823"/>
      <c r="DM15" s="824"/>
      <c r="DN15" s="824"/>
      <c r="DO15" s="824"/>
      <c r="DP15" s="825"/>
      <c r="DQ15" s="823"/>
      <c r="DR15" s="824"/>
      <c r="DS15" s="824"/>
      <c r="DT15" s="824"/>
      <c r="DU15" s="825"/>
      <c r="DV15" s="826"/>
      <c r="DW15" s="827"/>
      <c r="DX15" s="827"/>
      <c r="DY15" s="827"/>
      <c r="DZ15" s="828"/>
      <c r="EA15" s="254"/>
    </row>
    <row r="16" spans="1:131" s="255" customFormat="1" ht="26.25" customHeight="1" x14ac:dyDescent="0.15">
      <c r="A16" s="261">
        <v>10</v>
      </c>
      <c r="B16" s="797"/>
      <c r="C16" s="798"/>
      <c r="D16" s="798"/>
      <c r="E16" s="798"/>
      <c r="F16" s="798"/>
      <c r="G16" s="798"/>
      <c r="H16" s="798"/>
      <c r="I16" s="798"/>
      <c r="J16" s="798"/>
      <c r="K16" s="798"/>
      <c r="L16" s="798"/>
      <c r="M16" s="798"/>
      <c r="N16" s="798"/>
      <c r="O16" s="798"/>
      <c r="P16" s="799"/>
      <c r="Q16" s="800"/>
      <c r="R16" s="801"/>
      <c r="S16" s="801"/>
      <c r="T16" s="801"/>
      <c r="U16" s="801"/>
      <c r="V16" s="801"/>
      <c r="W16" s="801"/>
      <c r="X16" s="801"/>
      <c r="Y16" s="801"/>
      <c r="Z16" s="801"/>
      <c r="AA16" s="801"/>
      <c r="AB16" s="801"/>
      <c r="AC16" s="801"/>
      <c r="AD16" s="801"/>
      <c r="AE16" s="802"/>
      <c r="AF16" s="803"/>
      <c r="AG16" s="804"/>
      <c r="AH16" s="804"/>
      <c r="AI16" s="804"/>
      <c r="AJ16" s="805"/>
      <c r="AK16" s="806"/>
      <c r="AL16" s="807"/>
      <c r="AM16" s="807"/>
      <c r="AN16" s="807"/>
      <c r="AO16" s="807"/>
      <c r="AP16" s="807"/>
      <c r="AQ16" s="807"/>
      <c r="AR16" s="807"/>
      <c r="AS16" s="807"/>
      <c r="AT16" s="807"/>
      <c r="AU16" s="808"/>
      <c r="AV16" s="808"/>
      <c r="AW16" s="808"/>
      <c r="AX16" s="808"/>
      <c r="AY16" s="809"/>
      <c r="AZ16" s="252"/>
      <c r="BA16" s="252"/>
      <c r="BB16" s="252"/>
      <c r="BC16" s="252"/>
      <c r="BD16" s="252"/>
      <c r="BE16" s="253"/>
      <c r="BF16" s="253"/>
      <c r="BG16" s="253"/>
      <c r="BH16" s="253"/>
      <c r="BI16" s="253"/>
      <c r="BJ16" s="253"/>
      <c r="BK16" s="253"/>
      <c r="BL16" s="253"/>
      <c r="BM16" s="253"/>
      <c r="BN16" s="253"/>
      <c r="BO16" s="253"/>
      <c r="BP16" s="253"/>
      <c r="BQ16" s="262">
        <v>10</v>
      </c>
      <c r="BR16" s="263"/>
      <c r="BS16" s="810"/>
      <c r="BT16" s="811"/>
      <c r="BU16" s="811"/>
      <c r="BV16" s="811"/>
      <c r="BW16" s="811"/>
      <c r="BX16" s="811"/>
      <c r="BY16" s="811"/>
      <c r="BZ16" s="811"/>
      <c r="CA16" s="811"/>
      <c r="CB16" s="811"/>
      <c r="CC16" s="811"/>
      <c r="CD16" s="811"/>
      <c r="CE16" s="811"/>
      <c r="CF16" s="811"/>
      <c r="CG16" s="812"/>
      <c r="CH16" s="823"/>
      <c r="CI16" s="824"/>
      <c r="CJ16" s="824"/>
      <c r="CK16" s="824"/>
      <c r="CL16" s="825"/>
      <c r="CM16" s="823"/>
      <c r="CN16" s="824"/>
      <c r="CO16" s="824"/>
      <c r="CP16" s="824"/>
      <c r="CQ16" s="825"/>
      <c r="CR16" s="823"/>
      <c r="CS16" s="824"/>
      <c r="CT16" s="824"/>
      <c r="CU16" s="824"/>
      <c r="CV16" s="825"/>
      <c r="CW16" s="823"/>
      <c r="CX16" s="824"/>
      <c r="CY16" s="824"/>
      <c r="CZ16" s="824"/>
      <c r="DA16" s="825"/>
      <c r="DB16" s="823"/>
      <c r="DC16" s="824"/>
      <c r="DD16" s="824"/>
      <c r="DE16" s="824"/>
      <c r="DF16" s="825"/>
      <c r="DG16" s="823"/>
      <c r="DH16" s="824"/>
      <c r="DI16" s="824"/>
      <c r="DJ16" s="824"/>
      <c r="DK16" s="825"/>
      <c r="DL16" s="823"/>
      <c r="DM16" s="824"/>
      <c r="DN16" s="824"/>
      <c r="DO16" s="824"/>
      <c r="DP16" s="825"/>
      <c r="DQ16" s="823"/>
      <c r="DR16" s="824"/>
      <c r="DS16" s="824"/>
      <c r="DT16" s="824"/>
      <c r="DU16" s="825"/>
      <c r="DV16" s="826"/>
      <c r="DW16" s="827"/>
      <c r="DX16" s="827"/>
      <c r="DY16" s="827"/>
      <c r="DZ16" s="828"/>
      <c r="EA16" s="254"/>
    </row>
    <row r="17" spans="1:131" s="255" customFormat="1" ht="26.25" customHeight="1" x14ac:dyDescent="0.15">
      <c r="A17" s="261">
        <v>11</v>
      </c>
      <c r="B17" s="797"/>
      <c r="C17" s="798"/>
      <c r="D17" s="798"/>
      <c r="E17" s="798"/>
      <c r="F17" s="798"/>
      <c r="G17" s="798"/>
      <c r="H17" s="798"/>
      <c r="I17" s="798"/>
      <c r="J17" s="798"/>
      <c r="K17" s="798"/>
      <c r="L17" s="798"/>
      <c r="M17" s="798"/>
      <c r="N17" s="798"/>
      <c r="O17" s="798"/>
      <c r="P17" s="799"/>
      <c r="Q17" s="800"/>
      <c r="R17" s="801"/>
      <c r="S17" s="801"/>
      <c r="T17" s="801"/>
      <c r="U17" s="801"/>
      <c r="V17" s="801"/>
      <c r="W17" s="801"/>
      <c r="X17" s="801"/>
      <c r="Y17" s="801"/>
      <c r="Z17" s="801"/>
      <c r="AA17" s="801"/>
      <c r="AB17" s="801"/>
      <c r="AC17" s="801"/>
      <c r="AD17" s="801"/>
      <c r="AE17" s="802"/>
      <c r="AF17" s="803"/>
      <c r="AG17" s="804"/>
      <c r="AH17" s="804"/>
      <c r="AI17" s="804"/>
      <c r="AJ17" s="805"/>
      <c r="AK17" s="806"/>
      <c r="AL17" s="807"/>
      <c r="AM17" s="807"/>
      <c r="AN17" s="807"/>
      <c r="AO17" s="807"/>
      <c r="AP17" s="807"/>
      <c r="AQ17" s="807"/>
      <c r="AR17" s="807"/>
      <c r="AS17" s="807"/>
      <c r="AT17" s="807"/>
      <c r="AU17" s="808"/>
      <c r="AV17" s="808"/>
      <c r="AW17" s="808"/>
      <c r="AX17" s="808"/>
      <c r="AY17" s="809"/>
      <c r="AZ17" s="252"/>
      <c r="BA17" s="252"/>
      <c r="BB17" s="252"/>
      <c r="BC17" s="252"/>
      <c r="BD17" s="252"/>
      <c r="BE17" s="253"/>
      <c r="BF17" s="253"/>
      <c r="BG17" s="253"/>
      <c r="BH17" s="253"/>
      <c r="BI17" s="253"/>
      <c r="BJ17" s="253"/>
      <c r="BK17" s="253"/>
      <c r="BL17" s="253"/>
      <c r="BM17" s="253"/>
      <c r="BN17" s="253"/>
      <c r="BO17" s="253"/>
      <c r="BP17" s="253"/>
      <c r="BQ17" s="262">
        <v>11</v>
      </c>
      <c r="BR17" s="263"/>
      <c r="BS17" s="810"/>
      <c r="BT17" s="811"/>
      <c r="BU17" s="811"/>
      <c r="BV17" s="811"/>
      <c r="BW17" s="811"/>
      <c r="BX17" s="811"/>
      <c r="BY17" s="811"/>
      <c r="BZ17" s="811"/>
      <c r="CA17" s="811"/>
      <c r="CB17" s="811"/>
      <c r="CC17" s="811"/>
      <c r="CD17" s="811"/>
      <c r="CE17" s="811"/>
      <c r="CF17" s="811"/>
      <c r="CG17" s="812"/>
      <c r="CH17" s="823"/>
      <c r="CI17" s="824"/>
      <c r="CJ17" s="824"/>
      <c r="CK17" s="824"/>
      <c r="CL17" s="825"/>
      <c r="CM17" s="823"/>
      <c r="CN17" s="824"/>
      <c r="CO17" s="824"/>
      <c r="CP17" s="824"/>
      <c r="CQ17" s="825"/>
      <c r="CR17" s="823"/>
      <c r="CS17" s="824"/>
      <c r="CT17" s="824"/>
      <c r="CU17" s="824"/>
      <c r="CV17" s="825"/>
      <c r="CW17" s="823"/>
      <c r="CX17" s="824"/>
      <c r="CY17" s="824"/>
      <c r="CZ17" s="824"/>
      <c r="DA17" s="825"/>
      <c r="DB17" s="823"/>
      <c r="DC17" s="824"/>
      <c r="DD17" s="824"/>
      <c r="DE17" s="824"/>
      <c r="DF17" s="825"/>
      <c r="DG17" s="823"/>
      <c r="DH17" s="824"/>
      <c r="DI17" s="824"/>
      <c r="DJ17" s="824"/>
      <c r="DK17" s="825"/>
      <c r="DL17" s="823"/>
      <c r="DM17" s="824"/>
      <c r="DN17" s="824"/>
      <c r="DO17" s="824"/>
      <c r="DP17" s="825"/>
      <c r="DQ17" s="823"/>
      <c r="DR17" s="824"/>
      <c r="DS17" s="824"/>
      <c r="DT17" s="824"/>
      <c r="DU17" s="825"/>
      <c r="DV17" s="826"/>
      <c r="DW17" s="827"/>
      <c r="DX17" s="827"/>
      <c r="DY17" s="827"/>
      <c r="DZ17" s="828"/>
      <c r="EA17" s="254"/>
    </row>
    <row r="18" spans="1:131" s="255" customFormat="1" ht="26.25" customHeight="1" x14ac:dyDescent="0.15">
      <c r="A18" s="261">
        <v>12</v>
      </c>
      <c r="B18" s="797"/>
      <c r="C18" s="798"/>
      <c r="D18" s="798"/>
      <c r="E18" s="798"/>
      <c r="F18" s="798"/>
      <c r="G18" s="798"/>
      <c r="H18" s="798"/>
      <c r="I18" s="798"/>
      <c r="J18" s="798"/>
      <c r="K18" s="798"/>
      <c r="L18" s="798"/>
      <c r="M18" s="798"/>
      <c r="N18" s="798"/>
      <c r="O18" s="798"/>
      <c r="P18" s="799"/>
      <c r="Q18" s="800"/>
      <c r="R18" s="801"/>
      <c r="S18" s="801"/>
      <c r="T18" s="801"/>
      <c r="U18" s="801"/>
      <c r="V18" s="801"/>
      <c r="W18" s="801"/>
      <c r="X18" s="801"/>
      <c r="Y18" s="801"/>
      <c r="Z18" s="801"/>
      <c r="AA18" s="801"/>
      <c r="AB18" s="801"/>
      <c r="AC18" s="801"/>
      <c r="AD18" s="801"/>
      <c r="AE18" s="802"/>
      <c r="AF18" s="803"/>
      <c r="AG18" s="804"/>
      <c r="AH18" s="804"/>
      <c r="AI18" s="804"/>
      <c r="AJ18" s="805"/>
      <c r="AK18" s="806"/>
      <c r="AL18" s="807"/>
      <c r="AM18" s="807"/>
      <c r="AN18" s="807"/>
      <c r="AO18" s="807"/>
      <c r="AP18" s="807"/>
      <c r="AQ18" s="807"/>
      <c r="AR18" s="807"/>
      <c r="AS18" s="807"/>
      <c r="AT18" s="807"/>
      <c r="AU18" s="808"/>
      <c r="AV18" s="808"/>
      <c r="AW18" s="808"/>
      <c r="AX18" s="808"/>
      <c r="AY18" s="809"/>
      <c r="AZ18" s="252"/>
      <c r="BA18" s="252"/>
      <c r="BB18" s="252"/>
      <c r="BC18" s="252"/>
      <c r="BD18" s="252"/>
      <c r="BE18" s="253"/>
      <c r="BF18" s="253"/>
      <c r="BG18" s="253"/>
      <c r="BH18" s="253"/>
      <c r="BI18" s="253"/>
      <c r="BJ18" s="253"/>
      <c r="BK18" s="253"/>
      <c r="BL18" s="253"/>
      <c r="BM18" s="253"/>
      <c r="BN18" s="253"/>
      <c r="BO18" s="253"/>
      <c r="BP18" s="253"/>
      <c r="BQ18" s="262">
        <v>12</v>
      </c>
      <c r="BR18" s="263"/>
      <c r="BS18" s="810"/>
      <c r="BT18" s="811"/>
      <c r="BU18" s="811"/>
      <c r="BV18" s="811"/>
      <c r="BW18" s="811"/>
      <c r="BX18" s="811"/>
      <c r="BY18" s="811"/>
      <c r="BZ18" s="811"/>
      <c r="CA18" s="811"/>
      <c r="CB18" s="811"/>
      <c r="CC18" s="811"/>
      <c r="CD18" s="811"/>
      <c r="CE18" s="811"/>
      <c r="CF18" s="811"/>
      <c r="CG18" s="812"/>
      <c r="CH18" s="823"/>
      <c r="CI18" s="824"/>
      <c r="CJ18" s="824"/>
      <c r="CK18" s="824"/>
      <c r="CL18" s="825"/>
      <c r="CM18" s="823"/>
      <c r="CN18" s="824"/>
      <c r="CO18" s="824"/>
      <c r="CP18" s="824"/>
      <c r="CQ18" s="825"/>
      <c r="CR18" s="823"/>
      <c r="CS18" s="824"/>
      <c r="CT18" s="824"/>
      <c r="CU18" s="824"/>
      <c r="CV18" s="825"/>
      <c r="CW18" s="823"/>
      <c r="CX18" s="824"/>
      <c r="CY18" s="824"/>
      <c r="CZ18" s="824"/>
      <c r="DA18" s="825"/>
      <c r="DB18" s="823"/>
      <c r="DC18" s="824"/>
      <c r="DD18" s="824"/>
      <c r="DE18" s="824"/>
      <c r="DF18" s="825"/>
      <c r="DG18" s="823"/>
      <c r="DH18" s="824"/>
      <c r="DI18" s="824"/>
      <c r="DJ18" s="824"/>
      <c r="DK18" s="825"/>
      <c r="DL18" s="823"/>
      <c r="DM18" s="824"/>
      <c r="DN18" s="824"/>
      <c r="DO18" s="824"/>
      <c r="DP18" s="825"/>
      <c r="DQ18" s="823"/>
      <c r="DR18" s="824"/>
      <c r="DS18" s="824"/>
      <c r="DT18" s="824"/>
      <c r="DU18" s="825"/>
      <c r="DV18" s="826"/>
      <c r="DW18" s="827"/>
      <c r="DX18" s="827"/>
      <c r="DY18" s="827"/>
      <c r="DZ18" s="828"/>
      <c r="EA18" s="254"/>
    </row>
    <row r="19" spans="1:131" s="255" customFormat="1" ht="26.25" customHeight="1" x14ac:dyDescent="0.15">
      <c r="A19" s="261">
        <v>13</v>
      </c>
      <c r="B19" s="797"/>
      <c r="C19" s="798"/>
      <c r="D19" s="798"/>
      <c r="E19" s="798"/>
      <c r="F19" s="798"/>
      <c r="G19" s="798"/>
      <c r="H19" s="798"/>
      <c r="I19" s="798"/>
      <c r="J19" s="798"/>
      <c r="K19" s="798"/>
      <c r="L19" s="798"/>
      <c r="M19" s="798"/>
      <c r="N19" s="798"/>
      <c r="O19" s="798"/>
      <c r="P19" s="799"/>
      <c r="Q19" s="800"/>
      <c r="R19" s="801"/>
      <c r="S19" s="801"/>
      <c r="T19" s="801"/>
      <c r="U19" s="801"/>
      <c r="V19" s="801"/>
      <c r="W19" s="801"/>
      <c r="X19" s="801"/>
      <c r="Y19" s="801"/>
      <c r="Z19" s="801"/>
      <c r="AA19" s="801"/>
      <c r="AB19" s="801"/>
      <c r="AC19" s="801"/>
      <c r="AD19" s="801"/>
      <c r="AE19" s="802"/>
      <c r="AF19" s="803"/>
      <c r="AG19" s="804"/>
      <c r="AH19" s="804"/>
      <c r="AI19" s="804"/>
      <c r="AJ19" s="805"/>
      <c r="AK19" s="806"/>
      <c r="AL19" s="807"/>
      <c r="AM19" s="807"/>
      <c r="AN19" s="807"/>
      <c r="AO19" s="807"/>
      <c r="AP19" s="807"/>
      <c r="AQ19" s="807"/>
      <c r="AR19" s="807"/>
      <c r="AS19" s="807"/>
      <c r="AT19" s="807"/>
      <c r="AU19" s="808"/>
      <c r="AV19" s="808"/>
      <c r="AW19" s="808"/>
      <c r="AX19" s="808"/>
      <c r="AY19" s="809"/>
      <c r="AZ19" s="252"/>
      <c r="BA19" s="252"/>
      <c r="BB19" s="252"/>
      <c r="BC19" s="252"/>
      <c r="BD19" s="252"/>
      <c r="BE19" s="253"/>
      <c r="BF19" s="253"/>
      <c r="BG19" s="253"/>
      <c r="BH19" s="253"/>
      <c r="BI19" s="253"/>
      <c r="BJ19" s="253"/>
      <c r="BK19" s="253"/>
      <c r="BL19" s="253"/>
      <c r="BM19" s="253"/>
      <c r="BN19" s="253"/>
      <c r="BO19" s="253"/>
      <c r="BP19" s="253"/>
      <c r="BQ19" s="262">
        <v>13</v>
      </c>
      <c r="BR19" s="263"/>
      <c r="BS19" s="810"/>
      <c r="BT19" s="811"/>
      <c r="BU19" s="811"/>
      <c r="BV19" s="811"/>
      <c r="BW19" s="811"/>
      <c r="BX19" s="811"/>
      <c r="BY19" s="811"/>
      <c r="BZ19" s="811"/>
      <c r="CA19" s="811"/>
      <c r="CB19" s="811"/>
      <c r="CC19" s="811"/>
      <c r="CD19" s="811"/>
      <c r="CE19" s="811"/>
      <c r="CF19" s="811"/>
      <c r="CG19" s="812"/>
      <c r="CH19" s="823"/>
      <c r="CI19" s="824"/>
      <c r="CJ19" s="824"/>
      <c r="CK19" s="824"/>
      <c r="CL19" s="825"/>
      <c r="CM19" s="823"/>
      <c r="CN19" s="824"/>
      <c r="CO19" s="824"/>
      <c r="CP19" s="824"/>
      <c r="CQ19" s="825"/>
      <c r="CR19" s="823"/>
      <c r="CS19" s="824"/>
      <c r="CT19" s="824"/>
      <c r="CU19" s="824"/>
      <c r="CV19" s="825"/>
      <c r="CW19" s="823"/>
      <c r="CX19" s="824"/>
      <c r="CY19" s="824"/>
      <c r="CZ19" s="824"/>
      <c r="DA19" s="825"/>
      <c r="DB19" s="823"/>
      <c r="DC19" s="824"/>
      <c r="DD19" s="824"/>
      <c r="DE19" s="824"/>
      <c r="DF19" s="825"/>
      <c r="DG19" s="823"/>
      <c r="DH19" s="824"/>
      <c r="DI19" s="824"/>
      <c r="DJ19" s="824"/>
      <c r="DK19" s="825"/>
      <c r="DL19" s="823"/>
      <c r="DM19" s="824"/>
      <c r="DN19" s="824"/>
      <c r="DO19" s="824"/>
      <c r="DP19" s="825"/>
      <c r="DQ19" s="823"/>
      <c r="DR19" s="824"/>
      <c r="DS19" s="824"/>
      <c r="DT19" s="824"/>
      <c r="DU19" s="825"/>
      <c r="DV19" s="826"/>
      <c r="DW19" s="827"/>
      <c r="DX19" s="827"/>
      <c r="DY19" s="827"/>
      <c r="DZ19" s="828"/>
      <c r="EA19" s="254"/>
    </row>
    <row r="20" spans="1:131" s="255" customFormat="1" ht="26.25" customHeight="1" x14ac:dyDescent="0.15">
      <c r="A20" s="261">
        <v>14</v>
      </c>
      <c r="B20" s="797"/>
      <c r="C20" s="798"/>
      <c r="D20" s="798"/>
      <c r="E20" s="798"/>
      <c r="F20" s="798"/>
      <c r="G20" s="798"/>
      <c r="H20" s="798"/>
      <c r="I20" s="798"/>
      <c r="J20" s="798"/>
      <c r="K20" s="798"/>
      <c r="L20" s="798"/>
      <c r="M20" s="798"/>
      <c r="N20" s="798"/>
      <c r="O20" s="798"/>
      <c r="P20" s="799"/>
      <c r="Q20" s="800"/>
      <c r="R20" s="801"/>
      <c r="S20" s="801"/>
      <c r="T20" s="801"/>
      <c r="U20" s="801"/>
      <c r="V20" s="801"/>
      <c r="W20" s="801"/>
      <c r="X20" s="801"/>
      <c r="Y20" s="801"/>
      <c r="Z20" s="801"/>
      <c r="AA20" s="801"/>
      <c r="AB20" s="801"/>
      <c r="AC20" s="801"/>
      <c r="AD20" s="801"/>
      <c r="AE20" s="802"/>
      <c r="AF20" s="803"/>
      <c r="AG20" s="804"/>
      <c r="AH20" s="804"/>
      <c r="AI20" s="804"/>
      <c r="AJ20" s="805"/>
      <c r="AK20" s="806"/>
      <c r="AL20" s="807"/>
      <c r="AM20" s="807"/>
      <c r="AN20" s="807"/>
      <c r="AO20" s="807"/>
      <c r="AP20" s="807"/>
      <c r="AQ20" s="807"/>
      <c r="AR20" s="807"/>
      <c r="AS20" s="807"/>
      <c r="AT20" s="807"/>
      <c r="AU20" s="808"/>
      <c r="AV20" s="808"/>
      <c r="AW20" s="808"/>
      <c r="AX20" s="808"/>
      <c r="AY20" s="809"/>
      <c r="AZ20" s="252"/>
      <c r="BA20" s="252"/>
      <c r="BB20" s="252"/>
      <c r="BC20" s="252"/>
      <c r="BD20" s="252"/>
      <c r="BE20" s="253"/>
      <c r="BF20" s="253"/>
      <c r="BG20" s="253"/>
      <c r="BH20" s="253"/>
      <c r="BI20" s="253"/>
      <c r="BJ20" s="253"/>
      <c r="BK20" s="253"/>
      <c r="BL20" s="253"/>
      <c r="BM20" s="253"/>
      <c r="BN20" s="253"/>
      <c r="BO20" s="253"/>
      <c r="BP20" s="253"/>
      <c r="BQ20" s="262">
        <v>14</v>
      </c>
      <c r="BR20" s="263"/>
      <c r="BS20" s="810"/>
      <c r="BT20" s="811"/>
      <c r="BU20" s="811"/>
      <c r="BV20" s="811"/>
      <c r="BW20" s="811"/>
      <c r="BX20" s="811"/>
      <c r="BY20" s="811"/>
      <c r="BZ20" s="811"/>
      <c r="CA20" s="811"/>
      <c r="CB20" s="811"/>
      <c r="CC20" s="811"/>
      <c r="CD20" s="811"/>
      <c r="CE20" s="811"/>
      <c r="CF20" s="811"/>
      <c r="CG20" s="812"/>
      <c r="CH20" s="823"/>
      <c r="CI20" s="824"/>
      <c r="CJ20" s="824"/>
      <c r="CK20" s="824"/>
      <c r="CL20" s="825"/>
      <c r="CM20" s="823"/>
      <c r="CN20" s="824"/>
      <c r="CO20" s="824"/>
      <c r="CP20" s="824"/>
      <c r="CQ20" s="825"/>
      <c r="CR20" s="823"/>
      <c r="CS20" s="824"/>
      <c r="CT20" s="824"/>
      <c r="CU20" s="824"/>
      <c r="CV20" s="825"/>
      <c r="CW20" s="823"/>
      <c r="CX20" s="824"/>
      <c r="CY20" s="824"/>
      <c r="CZ20" s="824"/>
      <c r="DA20" s="825"/>
      <c r="DB20" s="823"/>
      <c r="DC20" s="824"/>
      <c r="DD20" s="824"/>
      <c r="DE20" s="824"/>
      <c r="DF20" s="825"/>
      <c r="DG20" s="823"/>
      <c r="DH20" s="824"/>
      <c r="DI20" s="824"/>
      <c r="DJ20" s="824"/>
      <c r="DK20" s="825"/>
      <c r="DL20" s="823"/>
      <c r="DM20" s="824"/>
      <c r="DN20" s="824"/>
      <c r="DO20" s="824"/>
      <c r="DP20" s="825"/>
      <c r="DQ20" s="823"/>
      <c r="DR20" s="824"/>
      <c r="DS20" s="824"/>
      <c r="DT20" s="824"/>
      <c r="DU20" s="825"/>
      <c r="DV20" s="826"/>
      <c r="DW20" s="827"/>
      <c r="DX20" s="827"/>
      <c r="DY20" s="827"/>
      <c r="DZ20" s="828"/>
      <c r="EA20" s="254"/>
    </row>
    <row r="21" spans="1:131" s="255" customFormat="1" ht="26.25" customHeight="1" thickBot="1" x14ac:dyDescent="0.2">
      <c r="A21" s="261">
        <v>15</v>
      </c>
      <c r="B21" s="797"/>
      <c r="C21" s="798"/>
      <c r="D21" s="798"/>
      <c r="E21" s="798"/>
      <c r="F21" s="798"/>
      <c r="G21" s="798"/>
      <c r="H21" s="798"/>
      <c r="I21" s="798"/>
      <c r="J21" s="798"/>
      <c r="K21" s="798"/>
      <c r="L21" s="798"/>
      <c r="M21" s="798"/>
      <c r="N21" s="798"/>
      <c r="O21" s="798"/>
      <c r="P21" s="799"/>
      <c r="Q21" s="800"/>
      <c r="R21" s="801"/>
      <c r="S21" s="801"/>
      <c r="T21" s="801"/>
      <c r="U21" s="801"/>
      <c r="V21" s="801"/>
      <c r="W21" s="801"/>
      <c r="X21" s="801"/>
      <c r="Y21" s="801"/>
      <c r="Z21" s="801"/>
      <c r="AA21" s="801"/>
      <c r="AB21" s="801"/>
      <c r="AC21" s="801"/>
      <c r="AD21" s="801"/>
      <c r="AE21" s="802"/>
      <c r="AF21" s="803"/>
      <c r="AG21" s="804"/>
      <c r="AH21" s="804"/>
      <c r="AI21" s="804"/>
      <c r="AJ21" s="805"/>
      <c r="AK21" s="806"/>
      <c r="AL21" s="807"/>
      <c r="AM21" s="807"/>
      <c r="AN21" s="807"/>
      <c r="AO21" s="807"/>
      <c r="AP21" s="807"/>
      <c r="AQ21" s="807"/>
      <c r="AR21" s="807"/>
      <c r="AS21" s="807"/>
      <c r="AT21" s="807"/>
      <c r="AU21" s="808"/>
      <c r="AV21" s="808"/>
      <c r="AW21" s="808"/>
      <c r="AX21" s="808"/>
      <c r="AY21" s="809"/>
      <c r="AZ21" s="252"/>
      <c r="BA21" s="252"/>
      <c r="BB21" s="252"/>
      <c r="BC21" s="252"/>
      <c r="BD21" s="252"/>
      <c r="BE21" s="253"/>
      <c r="BF21" s="253"/>
      <c r="BG21" s="253"/>
      <c r="BH21" s="253"/>
      <c r="BI21" s="253"/>
      <c r="BJ21" s="253"/>
      <c r="BK21" s="253"/>
      <c r="BL21" s="253"/>
      <c r="BM21" s="253"/>
      <c r="BN21" s="253"/>
      <c r="BO21" s="253"/>
      <c r="BP21" s="253"/>
      <c r="BQ21" s="262">
        <v>15</v>
      </c>
      <c r="BR21" s="263"/>
      <c r="BS21" s="810"/>
      <c r="BT21" s="811"/>
      <c r="BU21" s="811"/>
      <c r="BV21" s="811"/>
      <c r="BW21" s="811"/>
      <c r="BX21" s="811"/>
      <c r="BY21" s="811"/>
      <c r="BZ21" s="811"/>
      <c r="CA21" s="811"/>
      <c r="CB21" s="811"/>
      <c r="CC21" s="811"/>
      <c r="CD21" s="811"/>
      <c r="CE21" s="811"/>
      <c r="CF21" s="811"/>
      <c r="CG21" s="812"/>
      <c r="CH21" s="823"/>
      <c r="CI21" s="824"/>
      <c r="CJ21" s="824"/>
      <c r="CK21" s="824"/>
      <c r="CL21" s="825"/>
      <c r="CM21" s="823"/>
      <c r="CN21" s="824"/>
      <c r="CO21" s="824"/>
      <c r="CP21" s="824"/>
      <c r="CQ21" s="825"/>
      <c r="CR21" s="823"/>
      <c r="CS21" s="824"/>
      <c r="CT21" s="824"/>
      <c r="CU21" s="824"/>
      <c r="CV21" s="825"/>
      <c r="CW21" s="823"/>
      <c r="CX21" s="824"/>
      <c r="CY21" s="824"/>
      <c r="CZ21" s="824"/>
      <c r="DA21" s="825"/>
      <c r="DB21" s="823"/>
      <c r="DC21" s="824"/>
      <c r="DD21" s="824"/>
      <c r="DE21" s="824"/>
      <c r="DF21" s="825"/>
      <c r="DG21" s="823"/>
      <c r="DH21" s="824"/>
      <c r="DI21" s="824"/>
      <c r="DJ21" s="824"/>
      <c r="DK21" s="825"/>
      <c r="DL21" s="823"/>
      <c r="DM21" s="824"/>
      <c r="DN21" s="824"/>
      <c r="DO21" s="824"/>
      <c r="DP21" s="825"/>
      <c r="DQ21" s="823"/>
      <c r="DR21" s="824"/>
      <c r="DS21" s="824"/>
      <c r="DT21" s="824"/>
      <c r="DU21" s="825"/>
      <c r="DV21" s="826"/>
      <c r="DW21" s="827"/>
      <c r="DX21" s="827"/>
      <c r="DY21" s="827"/>
      <c r="DZ21" s="828"/>
      <c r="EA21" s="254"/>
    </row>
    <row r="22" spans="1:131" s="255" customFormat="1" ht="26.25" customHeight="1" x14ac:dyDescent="0.15">
      <c r="A22" s="261">
        <v>16</v>
      </c>
      <c r="B22" s="797"/>
      <c r="C22" s="798"/>
      <c r="D22" s="798"/>
      <c r="E22" s="798"/>
      <c r="F22" s="798"/>
      <c r="G22" s="798"/>
      <c r="H22" s="798"/>
      <c r="I22" s="798"/>
      <c r="J22" s="798"/>
      <c r="K22" s="798"/>
      <c r="L22" s="798"/>
      <c r="M22" s="798"/>
      <c r="N22" s="798"/>
      <c r="O22" s="798"/>
      <c r="P22" s="799"/>
      <c r="Q22" s="829"/>
      <c r="R22" s="830"/>
      <c r="S22" s="830"/>
      <c r="T22" s="830"/>
      <c r="U22" s="830"/>
      <c r="V22" s="830"/>
      <c r="W22" s="830"/>
      <c r="X22" s="830"/>
      <c r="Y22" s="830"/>
      <c r="Z22" s="830"/>
      <c r="AA22" s="830"/>
      <c r="AB22" s="830"/>
      <c r="AC22" s="830"/>
      <c r="AD22" s="830"/>
      <c r="AE22" s="831"/>
      <c r="AF22" s="803"/>
      <c r="AG22" s="804"/>
      <c r="AH22" s="804"/>
      <c r="AI22" s="804"/>
      <c r="AJ22" s="805"/>
      <c r="AK22" s="845"/>
      <c r="AL22" s="846"/>
      <c r="AM22" s="846"/>
      <c r="AN22" s="846"/>
      <c r="AO22" s="846"/>
      <c r="AP22" s="846"/>
      <c r="AQ22" s="846"/>
      <c r="AR22" s="846"/>
      <c r="AS22" s="846"/>
      <c r="AT22" s="846"/>
      <c r="AU22" s="847"/>
      <c r="AV22" s="847"/>
      <c r="AW22" s="847"/>
      <c r="AX22" s="847"/>
      <c r="AY22" s="848"/>
      <c r="AZ22" s="849" t="s">
        <v>386</v>
      </c>
      <c r="BA22" s="849"/>
      <c r="BB22" s="849"/>
      <c r="BC22" s="849"/>
      <c r="BD22" s="850"/>
      <c r="BE22" s="253"/>
      <c r="BF22" s="253"/>
      <c r="BG22" s="253"/>
      <c r="BH22" s="253"/>
      <c r="BI22" s="253"/>
      <c r="BJ22" s="253"/>
      <c r="BK22" s="253"/>
      <c r="BL22" s="253"/>
      <c r="BM22" s="253"/>
      <c r="BN22" s="253"/>
      <c r="BO22" s="253"/>
      <c r="BP22" s="253"/>
      <c r="BQ22" s="262">
        <v>16</v>
      </c>
      <c r="BR22" s="263"/>
      <c r="BS22" s="810"/>
      <c r="BT22" s="811"/>
      <c r="BU22" s="811"/>
      <c r="BV22" s="811"/>
      <c r="BW22" s="811"/>
      <c r="BX22" s="811"/>
      <c r="BY22" s="811"/>
      <c r="BZ22" s="811"/>
      <c r="CA22" s="811"/>
      <c r="CB22" s="811"/>
      <c r="CC22" s="811"/>
      <c r="CD22" s="811"/>
      <c r="CE22" s="811"/>
      <c r="CF22" s="811"/>
      <c r="CG22" s="812"/>
      <c r="CH22" s="823"/>
      <c r="CI22" s="824"/>
      <c r="CJ22" s="824"/>
      <c r="CK22" s="824"/>
      <c r="CL22" s="825"/>
      <c r="CM22" s="823"/>
      <c r="CN22" s="824"/>
      <c r="CO22" s="824"/>
      <c r="CP22" s="824"/>
      <c r="CQ22" s="825"/>
      <c r="CR22" s="823"/>
      <c r="CS22" s="824"/>
      <c r="CT22" s="824"/>
      <c r="CU22" s="824"/>
      <c r="CV22" s="825"/>
      <c r="CW22" s="823"/>
      <c r="CX22" s="824"/>
      <c r="CY22" s="824"/>
      <c r="CZ22" s="824"/>
      <c r="DA22" s="825"/>
      <c r="DB22" s="823"/>
      <c r="DC22" s="824"/>
      <c r="DD22" s="824"/>
      <c r="DE22" s="824"/>
      <c r="DF22" s="825"/>
      <c r="DG22" s="823"/>
      <c r="DH22" s="824"/>
      <c r="DI22" s="824"/>
      <c r="DJ22" s="824"/>
      <c r="DK22" s="825"/>
      <c r="DL22" s="823"/>
      <c r="DM22" s="824"/>
      <c r="DN22" s="824"/>
      <c r="DO22" s="824"/>
      <c r="DP22" s="825"/>
      <c r="DQ22" s="823"/>
      <c r="DR22" s="824"/>
      <c r="DS22" s="824"/>
      <c r="DT22" s="824"/>
      <c r="DU22" s="825"/>
      <c r="DV22" s="826"/>
      <c r="DW22" s="827"/>
      <c r="DX22" s="827"/>
      <c r="DY22" s="827"/>
      <c r="DZ22" s="828"/>
      <c r="EA22" s="254"/>
    </row>
    <row r="23" spans="1:131" s="255" customFormat="1" ht="26.25" customHeight="1" thickBot="1" x14ac:dyDescent="0.2">
      <c r="A23" s="264" t="s">
        <v>387</v>
      </c>
      <c r="B23" s="832" t="s">
        <v>388</v>
      </c>
      <c r="C23" s="833"/>
      <c r="D23" s="833"/>
      <c r="E23" s="833"/>
      <c r="F23" s="833"/>
      <c r="G23" s="833"/>
      <c r="H23" s="833"/>
      <c r="I23" s="833"/>
      <c r="J23" s="833"/>
      <c r="K23" s="833"/>
      <c r="L23" s="833"/>
      <c r="M23" s="833"/>
      <c r="N23" s="833"/>
      <c r="O23" s="833"/>
      <c r="P23" s="834"/>
      <c r="Q23" s="835">
        <f>SUM(Q7:U22)</f>
        <v>2718</v>
      </c>
      <c r="R23" s="836"/>
      <c r="S23" s="836"/>
      <c r="T23" s="836"/>
      <c r="U23" s="837"/>
      <c r="V23" s="838">
        <f t="shared" ref="V23" si="0">SUM(V7:Z22)</f>
        <v>2651</v>
      </c>
      <c r="W23" s="836"/>
      <c r="X23" s="836"/>
      <c r="Y23" s="836"/>
      <c r="Z23" s="837"/>
      <c r="AA23" s="838">
        <f t="shared" ref="AA23" si="1">SUM(AA7:AE22)</f>
        <v>68</v>
      </c>
      <c r="AB23" s="836"/>
      <c r="AC23" s="836"/>
      <c r="AD23" s="836"/>
      <c r="AE23" s="839"/>
      <c r="AF23" s="840">
        <f>SUM(AF7:AJ22)</f>
        <v>61</v>
      </c>
      <c r="AG23" s="836"/>
      <c r="AH23" s="836"/>
      <c r="AI23" s="836"/>
      <c r="AJ23" s="839"/>
      <c r="AK23" s="841"/>
      <c r="AL23" s="842"/>
      <c r="AM23" s="842"/>
      <c r="AN23" s="842"/>
      <c r="AO23" s="842"/>
      <c r="AP23" s="838">
        <f>SUM(AP7:AT22)</f>
        <v>3146</v>
      </c>
      <c r="AQ23" s="836"/>
      <c r="AR23" s="836"/>
      <c r="AS23" s="836"/>
      <c r="AT23" s="837"/>
      <c r="AU23" s="843"/>
      <c r="AV23" s="843"/>
      <c r="AW23" s="843"/>
      <c r="AX23" s="843"/>
      <c r="AY23" s="844"/>
      <c r="AZ23" s="852" t="s">
        <v>225</v>
      </c>
      <c r="BA23" s="853"/>
      <c r="BB23" s="853"/>
      <c r="BC23" s="853"/>
      <c r="BD23" s="854"/>
      <c r="BE23" s="253"/>
      <c r="BF23" s="253"/>
      <c r="BG23" s="253"/>
      <c r="BH23" s="253"/>
      <c r="BI23" s="253"/>
      <c r="BJ23" s="253"/>
      <c r="BK23" s="253"/>
      <c r="BL23" s="253"/>
      <c r="BM23" s="253"/>
      <c r="BN23" s="253"/>
      <c r="BO23" s="253"/>
      <c r="BP23" s="253"/>
      <c r="BQ23" s="262">
        <v>17</v>
      </c>
      <c r="BR23" s="263"/>
      <c r="BS23" s="810"/>
      <c r="BT23" s="811"/>
      <c r="BU23" s="811"/>
      <c r="BV23" s="811"/>
      <c r="BW23" s="811"/>
      <c r="BX23" s="811"/>
      <c r="BY23" s="811"/>
      <c r="BZ23" s="811"/>
      <c r="CA23" s="811"/>
      <c r="CB23" s="811"/>
      <c r="CC23" s="811"/>
      <c r="CD23" s="811"/>
      <c r="CE23" s="811"/>
      <c r="CF23" s="811"/>
      <c r="CG23" s="812"/>
      <c r="CH23" s="823"/>
      <c r="CI23" s="824"/>
      <c r="CJ23" s="824"/>
      <c r="CK23" s="824"/>
      <c r="CL23" s="825"/>
      <c r="CM23" s="823"/>
      <c r="CN23" s="824"/>
      <c r="CO23" s="824"/>
      <c r="CP23" s="824"/>
      <c r="CQ23" s="825"/>
      <c r="CR23" s="823"/>
      <c r="CS23" s="824"/>
      <c r="CT23" s="824"/>
      <c r="CU23" s="824"/>
      <c r="CV23" s="825"/>
      <c r="CW23" s="823"/>
      <c r="CX23" s="824"/>
      <c r="CY23" s="824"/>
      <c r="CZ23" s="824"/>
      <c r="DA23" s="825"/>
      <c r="DB23" s="823"/>
      <c r="DC23" s="824"/>
      <c r="DD23" s="824"/>
      <c r="DE23" s="824"/>
      <c r="DF23" s="825"/>
      <c r="DG23" s="823"/>
      <c r="DH23" s="824"/>
      <c r="DI23" s="824"/>
      <c r="DJ23" s="824"/>
      <c r="DK23" s="825"/>
      <c r="DL23" s="823"/>
      <c r="DM23" s="824"/>
      <c r="DN23" s="824"/>
      <c r="DO23" s="824"/>
      <c r="DP23" s="825"/>
      <c r="DQ23" s="823"/>
      <c r="DR23" s="824"/>
      <c r="DS23" s="824"/>
      <c r="DT23" s="824"/>
      <c r="DU23" s="825"/>
      <c r="DV23" s="826"/>
      <c r="DW23" s="827"/>
      <c r="DX23" s="827"/>
      <c r="DY23" s="827"/>
      <c r="DZ23" s="828"/>
      <c r="EA23" s="254"/>
    </row>
    <row r="24" spans="1:131" s="255" customFormat="1" ht="26.25" customHeight="1" x14ac:dyDescent="0.15">
      <c r="A24" s="851" t="s">
        <v>389</v>
      </c>
      <c r="B24" s="851"/>
      <c r="C24" s="851"/>
      <c r="D24" s="851"/>
      <c r="E24" s="851"/>
      <c r="F24" s="851"/>
      <c r="G24" s="851"/>
      <c r="H24" s="851"/>
      <c r="I24" s="851"/>
      <c r="J24" s="851"/>
      <c r="K24" s="851"/>
      <c r="L24" s="851"/>
      <c r="M24" s="851"/>
      <c r="N24" s="851"/>
      <c r="O24" s="851"/>
      <c r="P24" s="851"/>
      <c r="Q24" s="851"/>
      <c r="R24" s="851"/>
      <c r="S24" s="851"/>
      <c r="T24" s="851"/>
      <c r="U24" s="851"/>
      <c r="V24" s="851"/>
      <c r="W24" s="851"/>
      <c r="X24" s="851"/>
      <c r="Y24" s="851"/>
      <c r="Z24" s="851"/>
      <c r="AA24" s="851"/>
      <c r="AB24" s="851"/>
      <c r="AC24" s="851"/>
      <c r="AD24" s="851"/>
      <c r="AE24" s="851"/>
      <c r="AF24" s="851"/>
      <c r="AG24" s="851"/>
      <c r="AH24" s="851"/>
      <c r="AI24" s="851"/>
      <c r="AJ24" s="851"/>
      <c r="AK24" s="851"/>
      <c r="AL24" s="851"/>
      <c r="AM24" s="851"/>
      <c r="AN24" s="851"/>
      <c r="AO24" s="851"/>
      <c r="AP24" s="851"/>
      <c r="AQ24" s="851"/>
      <c r="AR24" s="851"/>
      <c r="AS24" s="851"/>
      <c r="AT24" s="851"/>
      <c r="AU24" s="851"/>
      <c r="AV24" s="851"/>
      <c r="AW24" s="851"/>
      <c r="AX24" s="851"/>
      <c r="AY24" s="851"/>
      <c r="AZ24" s="252"/>
      <c r="BA24" s="252"/>
      <c r="BB24" s="252"/>
      <c r="BC24" s="252"/>
      <c r="BD24" s="252"/>
      <c r="BE24" s="253"/>
      <c r="BF24" s="253"/>
      <c r="BG24" s="253"/>
      <c r="BH24" s="253"/>
      <c r="BI24" s="253"/>
      <c r="BJ24" s="253"/>
      <c r="BK24" s="253"/>
      <c r="BL24" s="253"/>
      <c r="BM24" s="253"/>
      <c r="BN24" s="253"/>
      <c r="BO24" s="253"/>
      <c r="BP24" s="253"/>
      <c r="BQ24" s="262">
        <v>18</v>
      </c>
      <c r="BR24" s="263"/>
      <c r="BS24" s="810"/>
      <c r="BT24" s="811"/>
      <c r="BU24" s="811"/>
      <c r="BV24" s="811"/>
      <c r="BW24" s="811"/>
      <c r="BX24" s="811"/>
      <c r="BY24" s="811"/>
      <c r="BZ24" s="811"/>
      <c r="CA24" s="811"/>
      <c r="CB24" s="811"/>
      <c r="CC24" s="811"/>
      <c r="CD24" s="811"/>
      <c r="CE24" s="811"/>
      <c r="CF24" s="811"/>
      <c r="CG24" s="812"/>
      <c r="CH24" s="823"/>
      <c r="CI24" s="824"/>
      <c r="CJ24" s="824"/>
      <c r="CK24" s="824"/>
      <c r="CL24" s="825"/>
      <c r="CM24" s="823"/>
      <c r="CN24" s="824"/>
      <c r="CO24" s="824"/>
      <c r="CP24" s="824"/>
      <c r="CQ24" s="825"/>
      <c r="CR24" s="823"/>
      <c r="CS24" s="824"/>
      <c r="CT24" s="824"/>
      <c r="CU24" s="824"/>
      <c r="CV24" s="825"/>
      <c r="CW24" s="823"/>
      <c r="CX24" s="824"/>
      <c r="CY24" s="824"/>
      <c r="CZ24" s="824"/>
      <c r="DA24" s="825"/>
      <c r="DB24" s="823"/>
      <c r="DC24" s="824"/>
      <c r="DD24" s="824"/>
      <c r="DE24" s="824"/>
      <c r="DF24" s="825"/>
      <c r="DG24" s="823"/>
      <c r="DH24" s="824"/>
      <c r="DI24" s="824"/>
      <c r="DJ24" s="824"/>
      <c r="DK24" s="825"/>
      <c r="DL24" s="823"/>
      <c r="DM24" s="824"/>
      <c r="DN24" s="824"/>
      <c r="DO24" s="824"/>
      <c r="DP24" s="825"/>
      <c r="DQ24" s="823"/>
      <c r="DR24" s="824"/>
      <c r="DS24" s="824"/>
      <c r="DT24" s="824"/>
      <c r="DU24" s="825"/>
      <c r="DV24" s="826"/>
      <c r="DW24" s="827"/>
      <c r="DX24" s="827"/>
      <c r="DY24" s="827"/>
      <c r="DZ24" s="828"/>
      <c r="EA24" s="254"/>
    </row>
    <row r="25" spans="1:131" s="247" customFormat="1" ht="26.25" customHeight="1" thickBot="1" x14ac:dyDescent="0.2">
      <c r="A25" s="791" t="s">
        <v>390</v>
      </c>
      <c r="B25" s="791"/>
      <c r="C25" s="791"/>
      <c r="D25" s="791"/>
      <c r="E25" s="791"/>
      <c r="F25" s="791"/>
      <c r="G25" s="791"/>
      <c r="H25" s="791"/>
      <c r="I25" s="791"/>
      <c r="J25" s="791"/>
      <c r="K25" s="791"/>
      <c r="L25" s="791"/>
      <c r="M25" s="791"/>
      <c r="N25" s="791"/>
      <c r="O25" s="791"/>
      <c r="P25" s="791"/>
      <c r="Q25" s="791"/>
      <c r="R25" s="791"/>
      <c r="S25" s="791"/>
      <c r="T25" s="791"/>
      <c r="U25" s="791"/>
      <c r="V25" s="791"/>
      <c r="W25" s="791"/>
      <c r="X25" s="791"/>
      <c r="Y25" s="791"/>
      <c r="Z25" s="791"/>
      <c r="AA25" s="791"/>
      <c r="AB25" s="791"/>
      <c r="AC25" s="791"/>
      <c r="AD25" s="791"/>
      <c r="AE25" s="791"/>
      <c r="AF25" s="791"/>
      <c r="AG25" s="791"/>
      <c r="AH25" s="791"/>
      <c r="AI25" s="791"/>
      <c r="AJ25" s="791"/>
      <c r="AK25" s="791"/>
      <c r="AL25" s="791"/>
      <c r="AM25" s="791"/>
      <c r="AN25" s="791"/>
      <c r="AO25" s="791"/>
      <c r="AP25" s="791"/>
      <c r="AQ25" s="791"/>
      <c r="AR25" s="791"/>
      <c r="AS25" s="791"/>
      <c r="AT25" s="791"/>
      <c r="AU25" s="791"/>
      <c r="AV25" s="791"/>
      <c r="AW25" s="791"/>
      <c r="AX25" s="791"/>
      <c r="AY25" s="791"/>
      <c r="AZ25" s="791"/>
      <c r="BA25" s="791"/>
      <c r="BB25" s="791"/>
      <c r="BC25" s="791"/>
      <c r="BD25" s="791"/>
      <c r="BE25" s="791"/>
      <c r="BF25" s="791"/>
      <c r="BG25" s="791"/>
      <c r="BH25" s="791"/>
      <c r="BI25" s="791"/>
      <c r="BJ25" s="252"/>
      <c r="BK25" s="252"/>
      <c r="BL25" s="252"/>
      <c r="BM25" s="252"/>
      <c r="BN25" s="252"/>
      <c r="BO25" s="265"/>
      <c r="BP25" s="265"/>
      <c r="BQ25" s="262">
        <v>19</v>
      </c>
      <c r="BR25" s="263"/>
      <c r="BS25" s="810"/>
      <c r="BT25" s="811"/>
      <c r="BU25" s="811"/>
      <c r="BV25" s="811"/>
      <c r="BW25" s="811"/>
      <c r="BX25" s="811"/>
      <c r="BY25" s="811"/>
      <c r="BZ25" s="811"/>
      <c r="CA25" s="811"/>
      <c r="CB25" s="811"/>
      <c r="CC25" s="811"/>
      <c r="CD25" s="811"/>
      <c r="CE25" s="811"/>
      <c r="CF25" s="811"/>
      <c r="CG25" s="812"/>
      <c r="CH25" s="823"/>
      <c r="CI25" s="824"/>
      <c r="CJ25" s="824"/>
      <c r="CK25" s="824"/>
      <c r="CL25" s="825"/>
      <c r="CM25" s="823"/>
      <c r="CN25" s="824"/>
      <c r="CO25" s="824"/>
      <c r="CP25" s="824"/>
      <c r="CQ25" s="825"/>
      <c r="CR25" s="823"/>
      <c r="CS25" s="824"/>
      <c r="CT25" s="824"/>
      <c r="CU25" s="824"/>
      <c r="CV25" s="825"/>
      <c r="CW25" s="823"/>
      <c r="CX25" s="824"/>
      <c r="CY25" s="824"/>
      <c r="CZ25" s="824"/>
      <c r="DA25" s="825"/>
      <c r="DB25" s="823"/>
      <c r="DC25" s="824"/>
      <c r="DD25" s="824"/>
      <c r="DE25" s="824"/>
      <c r="DF25" s="825"/>
      <c r="DG25" s="823"/>
      <c r="DH25" s="824"/>
      <c r="DI25" s="824"/>
      <c r="DJ25" s="824"/>
      <c r="DK25" s="825"/>
      <c r="DL25" s="823"/>
      <c r="DM25" s="824"/>
      <c r="DN25" s="824"/>
      <c r="DO25" s="824"/>
      <c r="DP25" s="825"/>
      <c r="DQ25" s="823"/>
      <c r="DR25" s="824"/>
      <c r="DS25" s="824"/>
      <c r="DT25" s="824"/>
      <c r="DU25" s="825"/>
      <c r="DV25" s="826"/>
      <c r="DW25" s="827"/>
      <c r="DX25" s="827"/>
      <c r="DY25" s="827"/>
      <c r="DZ25" s="828"/>
      <c r="EA25" s="246"/>
    </row>
    <row r="26" spans="1:131" s="247" customFormat="1" ht="26.25" customHeight="1" x14ac:dyDescent="0.15">
      <c r="A26" s="782" t="s">
        <v>369</v>
      </c>
      <c r="B26" s="783"/>
      <c r="C26" s="783"/>
      <c r="D26" s="783"/>
      <c r="E26" s="783"/>
      <c r="F26" s="783"/>
      <c r="G26" s="783"/>
      <c r="H26" s="783"/>
      <c r="I26" s="783"/>
      <c r="J26" s="783"/>
      <c r="K26" s="783"/>
      <c r="L26" s="783"/>
      <c r="M26" s="783"/>
      <c r="N26" s="783"/>
      <c r="O26" s="783"/>
      <c r="P26" s="784"/>
      <c r="Q26" s="759" t="s">
        <v>391</v>
      </c>
      <c r="R26" s="760"/>
      <c r="S26" s="760"/>
      <c r="T26" s="760"/>
      <c r="U26" s="761"/>
      <c r="V26" s="759" t="s">
        <v>392</v>
      </c>
      <c r="W26" s="760"/>
      <c r="X26" s="760"/>
      <c r="Y26" s="760"/>
      <c r="Z26" s="761"/>
      <c r="AA26" s="759" t="s">
        <v>393</v>
      </c>
      <c r="AB26" s="760"/>
      <c r="AC26" s="760"/>
      <c r="AD26" s="760"/>
      <c r="AE26" s="760"/>
      <c r="AF26" s="855" t="s">
        <v>394</v>
      </c>
      <c r="AG26" s="856"/>
      <c r="AH26" s="856"/>
      <c r="AI26" s="856"/>
      <c r="AJ26" s="857"/>
      <c r="AK26" s="760" t="s">
        <v>395</v>
      </c>
      <c r="AL26" s="760"/>
      <c r="AM26" s="760"/>
      <c r="AN26" s="760"/>
      <c r="AO26" s="761"/>
      <c r="AP26" s="759" t="s">
        <v>396</v>
      </c>
      <c r="AQ26" s="760"/>
      <c r="AR26" s="760"/>
      <c r="AS26" s="760"/>
      <c r="AT26" s="761"/>
      <c r="AU26" s="759" t="s">
        <v>397</v>
      </c>
      <c r="AV26" s="760"/>
      <c r="AW26" s="760"/>
      <c r="AX26" s="760"/>
      <c r="AY26" s="761"/>
      <c r="AZ26" s="759" t="s">
        <v>398</v>
      </c>
      <c r="BA26" s="760"/>
      <c r="BB26" s="760"/>
      <c r="BC26" s="760"/>
      <c r="BD26" s="761"/>
      <c r="BE26" s="759" t="s">
        <v>376</v>
      </c>
      <c r="BF26" s="760"/>
      <c r="BG26" s="760"/>
      <c r="BH26" s="760"/>
      <c r="BI26" s="771"/>
      <c r="BJ26" s="252"/>
      <c r="BK26" s="252"/>
      <c r="BL26" s="252"/>
      <c r="BM26" s="252"/>
      <c r="BN26" s="252"/>
      <c r="BO26" s="265"/>
      <c r="BP26" s="265"/>
      <c r="BQ26" s="262">
        <v>20</v>
      </c>
      <c r="BR26" s="263"/>
      <c r="BS26" s="810"/>
      <c r="BT26" s="811"/>
      <c r="BU26" s="811"/>
      <c r="BV26" s="811"/>
      <c r="BW26" s="811"/>
      <c r="BX26" s="811"/>
      <c r="BY26" s="811"/>
      <c r="BZ26" s="811"/>
      <c r="CA26" s="811"/>
      <c r="CB26" s="811"/>
      <c r="CC26" s="811"/>
      <c r="CD26" s="811"/>
      <c r="CE26" s="811"/>
      <c r="CF26" s="811"/>
      <c r="CG26" s="812"/>
      <c r="CH26" s="823"/>
      <c r="CI26" s="824"/>
      <c r="CJ26" s="824"/>
      <c r="CK26" s="824"/>
      <c r="CL26" s="825"/>
      <c r="CM26" s="823"/>
      <c r="CN26" s="824"/>
      <c r="CO26" s="824"/>
      <c r="CP26" s="824"/>
      <c r="CQ26" s="825"/>
      <c r="CR26" s="823"/>
      <c r="CS26" s="824"/>
      <c r="CT26" s="824"/>
      <c r="CU26" s="824"/>
      <c r="CV26" s="825"/>
      <c r="CW26" s="823"/>
      <c r="CX26" s="824"/>
      <c r="CY26" s="824"/>
      <c r="CZ26" s="824"/>
      <c r="DA26" s="825"/>
      <c r="DB26" s="823"/>
      <c r="DC26" s="824"/>
      <c r="DD26" s="824"/>
      <c r="DE26" s="824"/>
      <c r="DF26" s="825"/>
      <c r="DG26" s="823"/>
      <c r="DH26" s="824"/>
      <c r="DI26" s="824"/>
      <c r="DJ26" s="824"/>
      <c r="DK26" s="825"/>
      <c r="DL26" s="823"/>
      <c r="DM26" s="824"/>
      <c r="DN26" s="824"/>
      <c r="DO26" s="824"/>
      <c r="DP26" s="825"/>
      <c r="DQ26" s="823"/>
      <c r="DR26" s="824"/>
      <c r="DS26" s="824"/>
      <c r="DT26" s="824"/>
      <c r="DU26" s="825"/>
      <c r="DV26" s="826"/>
      <c r="DW26" s="827"/>
      <c r="DX26" s="827"/>
      <c r="DY26" s="827"/>
      <c r="DZ26" s="828"/>
      <c r="EA26" s="246"/>
    </row>
    <row r="27" spans="1:131" s="247" customFormat="1" ht="26.25" customHeight="1" thickBot="1" x14ac:dyDescent="0.2">
      <c r="A27" s="785"/>
      <c r="B27" s="786"/>
      <c r="C27" s="786"/>
      <c r="D27" s="786"/>
      <c r="E27" s="786"/>
      <c r="F27" s="786"/>
      <c r="G27" s="786"/>
      <c r="H27" s="786"/>
      <c r="I27" s="786"/>
      <c r="J27" s="786"/>
      <c r="K27" s="786"/>
      <c r="L27" s="786"/>
      <c r="M27" s="786"/>
      <c r="N27" s="786"/>
      <c r="O27" s="786"/>
      <c r="P27" s="787"/>
      <c r="Q27" s="762"/>
      <c r="R27" s="763"/>
      <c r="S27" s="763"/>
      <c r="T27" s="763"/>
      <c r="U27" s="764"/>
      <c r="V27" s="762"/>
      <c r="W27" s="763"/>
      <c r="X27" s="763"/>
      <c r="Y27" s="763"/>
      <c r="Z27" s="764"/>
      <c r="AA27" s="762"/>
      <c r="AB27" s="763"/>
      <c r="AC27" s="763"/>
      <c r="AD27" s="763"/>
      <c r="AE27" s="763"/>
      <c r="AF27" s="858"/>
      <c r="AG27" s="859"/>
      <c r="AH27" s="859"/>
      <c r="AI27" s="859"/>
      <c r="AJ27" s="860"/>
      <c r="AK27" s="763"/>
      <c r="AL27" s="763"/>
      <c r="AM27" s="763"/>
      <c r="AN27" s="763"/>
      <c r="AO27" s="764"/>
      <c r="AP27" s="762"/>
      <c r="AQ27" s="763"/>
      <c r="AR27" s="763"/>
      <c r="AS27" s="763"/>
      <c r="AT27" s="764"/>
      <c r="AU27" s="762"/>
      <c r="AV27" s="763"/>
      <c r="AW27" s="763"/>
      <c r="AX27" s="763"/>
      <c r="AY27" s="764"/>
      <c r="AZ27" s="762"/>
      <c r="BA27" s="763"/>
      <c r="BB27" s="763"/>
      <c r="BC27" s="763"/>
      <c r="BD27" s="764"/>
      <c r="BE27" s="762"/>
      <c r="BF27" s="763"/>
      <c r="BG27" s="763"/>
      <c r="BH27" s="763"/>
      <c r="BI27" s="772"/>
      <c r="BJ27" s="252"/>
      <c r="BK27" s="252"/>
      <c r="BL27" s="252"/>
      <c r="BM27" s="252"/>
      <c r="BN27" s="252"/>
      <c r="BO27" s="265"/>
      <c r="BP27" s="265"/>
      <c r="BQ27" s="262">
        <v>21</v>
      </c>
      <c r="BR27" s="263"/>
      <c r="BS27" s="810"/>
      <c r="BT27" s="811"/>
      <c r="BU27" s="811"/>
      <c r="BV27" s="811"/>
      <c r="BW27" s="811"/>
      <c r="BX27" s="811"/>
      <c r="BY27" s="811"/>
      <c r="BZ27" s="811"/>
      <c r="CA27" s="811"/>
      <c r="CB27" s="811"/>
      <c r="CC27" s="811"/>
      <c r="CD27" s="811"/>
      <c r="CE27" s="811"/>
      <c r="CF27" s="811"/>
      <c r="CG27" s="812"/>
      <c r="CH27" s="823"/>
      <c r="CI27" s="824"/>
      <c r="CJ27" s="824"/>
      <c r="CK27" s="824"/>
      <c r="CL27" s="825"/>
      <c r="CM27" s="823"/>
      <c r="CN27" s="824"/>
      <c r="CO27" s="824"/>
      <c r="CP27" s="824"/>
      <c r="CQ27" s="825"/>
      <c r="CR27" s="823"/>
      <c r="CS27" s="824"/>
      <c r="CT27" s="824"/>
      <c r="CU27" s="824"/>
      <c r="CV27" s="825"/>
      <c r="CW27" s="823"/>
      <c r="CX27" s="824"/>
      <c r="CY27" s="824"/>
      <c r="CZ27" s="824"/>
      <c r="DA27" s="825"/>
      <c r="DB27" s="823"/>
      <c r="DC27" s="824"/>
      <c r="DD27" s="824"/>
      <c r="DE27" s="824"/>
      <c r="DF27" s="825"/>
      <c r="DG27" s="823"/>
      <c r="DH27" s="824"/>
      <c r="DI27" s="824"/>
      <c r="DJ27" s="824"/>
      <c r="DK27" s="825"/>
      <c r="DL27" s="823"/>
      <c r="DM27" s="824"/>
      <c r="DN27" s="824"/>
      <c r="DO27" s="824"/>
      <c r="DP27" s="825"/>
      <c r="DQ27" s="823"/>
      <c r="DR27" s="824"/>
      <c r="DS27" s="824"/>
      <c r="DT27" s="824"/>
      <c r="DU27" s="825"/>
      <c r="DV27" s="826"/>
      <c r="DW27" s="827"/>
      <c r="DX27" s="827"/>
      <c r="DY27" s="827"/>
      <c r="DZ27" s="828"/>
      <c r="EA27" s="246"/>
    </row>
    <row r="28" spans="1:131" s="247" customFormat="1" ht="26.25" customHeight="1" thickTop="1" x14ac:dyDescent="0.15">
      <c r="A28" s="266">
        <v>1</v>
      </c>
      <c r="B28" s="773" t="s">
        <v>399</v>
      </c>
      <c r="C28" s="774"/>
      <c r="D28" s="774"/>
      <c r="E28" s="774"/>
      <c r="F28" s="774"/>
      <c r="G28" s="774"/>
      <c r="H28" s="774"/>
      <c r="I28" s="774"/>
      <c r="J28" s="774"/>
      <c r="K28" s="774"/>
      <c r="L28" s="774"/>
      <c r="M28" s="774"/>
      <c r="N28" s="774"/>
      <c r="O28" s="774"/>
      <c r="P28" s="775"/>
      <c r="Q28" s="865">
        <v>289</v>
      </c>
      <c r="R28" s="866"/>
      <c r="S28" s="866"/>
      <c r="T28" s="866"/>
      <c r="U28" s="866"/>
      <c r="V28" s="866">
        <v>286</v>
      </c>
      <c r="W28" s="866"/>
      <c r="X28" s="866"/>
      <c r="Y28" s="866"/>
      <c r="Z28" s="866"/>
      <c r="AA28" s="866">
        <v>3</v>
      </c>
      <c r="AB28" s="866"/>
      <c r="AC28" s="866"/>
      <c r="AD28" s="866"/>
      <c r="AE28" s="867"/>
      <c r="AF28" s="868">
        <v>3</v>
      </c>
      <c r="AG28" s="866"/>
      <c r="AH28" s="866"/>
      <c r="AI28" s="866"/>
      <c r="AJ28" s="869"/>
      <c r="AK28" s="870">
        <v>26</v>
      </c>
      <c r="AL28" s="861"/>
      <c r="AM28" s="861"/>
      <c r="AN28" s="861"/>
      <c r="AO28" s="861"/>
      <c r="AP28" s="861" t="s">
        <v>589</v>
      </c>
      <c r="AQ28" s="861"/>
      <c r="AR28" s="861"/>
      <c r="AS28" s="861"/>
      <c r="AT28" s="861"/>
      <c r="AU28" s="861" t="s">
        <v>589</v>
      </c>
      <c r="AV28" s="861"/>
      <c r="AW28" s="861"/>
      <c r="AX28" s="861"/>
      <c r="AY28" s="861"/>
      <c r="AZ28" s="862" t="s">
        <v>589</v>
      </c>
      <c r="BA28" s="862"/>
      <c r="BB28" s="862"/>
      <c r="BC28" s="862"/>
      <c r="BD28" s="862"/>
      <c r="BE28" s="863"/>
      <c r="BF28" s="863"/>
      <c r="BG28" s="863"/>
      <c r="BH28" s="863"/>
      <c r="BI28" s="864"/>
      <c r="BJ28" s="252"/>
      <c r="BK28" s="252"/>
      <c r="BL28" s="252"/>
      <c r="BM28" s="252"/>
      <c r="BN28" s="252"/>
      <c r="BO28" s="265"/>
      <c r="BP28" s="265"/>
      <c r="BQ28" s="262">
        <v>22</v>
      </c>
      <c r="BR28" s="263"/>
      <c r="BS28" s="810"/>
      <c r="BT28" s="811"/>
      <c r="BU28" s="811"/>
      <c r="BV28" s="811"/>
      <c r="BW28" s="811"/>
      <c r="BX28" s="811"/>
      <c r="BY28" s="811"/>
      <c r="BZ28" s="811"/>
      <c r="CA28" s="811"/>
      <c r="CB28" s="811"/>
      <c r="CC28" s="811"/>
      <c r="CD28" s="811"/>
      <c r="CE28" s="811"/>
      <c r="CF28" s="811"/>
      <c r="CG28" s="812"/>
      <c r="CH28" s="823"/>
      <c r="CI28" s="824"/>
      <c r="CJ28" s="824"/>
      <c r="CK28" s="824"/>
      <c r="CL28" s="825"/>
      <c r="CM28" s="823"/>
      <c r="CN28" s="824"/>
      <c r="CO28" s="824"/>
      <c r="CP28" s="824"/>
      <c r="CQ28" s="825"/>
      <c r="CR28" s="823"/>
      <c r="CS28" s="824"/>
      <c r="CT28" s="824"/>
      <c r="CU28" s="824"/>
      <c r="CV28" s="825"/>
      <c r="CW28" s="823"/>
      <c r="CX28" s="824"/>
      <c r="CY28" s="824"/>
      <c r="CZ28" s="824"/>
      <c r="DA28" s="825"/>
      <c r="DB28" s="823"/>
      <c r="DC28" s="824"/>
      <c r="DD28" s="824"/>
      <c r="DE28" s="824"/>
      <c r="DF28" s="825"/>
      <c r="DG28" s="823"/>
      <c r="DH28" s="824"/>
      <c r="DI28" s="824"/>
      <c r="DJ28" s="824"/>
      <c r="DK28" s="825"/>
      <c r="DL28" s="823"/>
      <c r="DM28" s="824"/>
      <c r="DN28" s="824"/>
      <c r="DO28" s="824"/>
      <c r="DP28" s="825"/>
      <c r="DQ28" s="823"/>
      <c r="DR28" s="824"/>
      <c r="DS28" s="824"/>
      <c r="DT28" s="824"/>
      <c r="DU28" s="825"/>
      <c r="DV28" s="826"/>
      <c r="DW28" s="827"/>
      <c r="DX28" s="827"/>
      <c r="DY28" s="827"/>
      <c r="DZ28" s="828"/>
      <c r="EA28" s="246"/>
    </row>
    <row r="29" spans="1:131" s="247" customFormat="1" ht="26.25" customHeight="1" x14ac:dyDescent="0.15">
      <c r="A29" s="266">
        <v>2</v>
      </c>
      <c r="B29" s="797" t="s">
        <v>400</v>
      </c>
      <c r="C29" s="798"/>
      <c r="D29" s="798"/>
      <c r="E29" s="798"/>
      <c r="F29" s="798"/>
      <c r="G29" s="798"/>
      <c r="H29" s="798"/>
      <c r="I29" s="798"/>
      <c r="J29" s="798"/>
      <c r="K29" s="798"/>
      <c r="L29" s="798"/>
      <c r="M29" s="798"/>
      <c r="N29" s="798"/>
      <c r="O29" s="798"/>
      <c r="P29" s="799"/>
      <c r="Q29" s="800">
        <v>356</v>
      </c>
      <c r="R29" s="801"/>
      <c r="S29" s="801"/>
      <c r="T29" s="801"/>
      <c r="U29" s="801"/>
      <c r="V29" s="873">
        <v>341</v>
      </c>
      <c r="W29" s="873"/>
      <c r="X29" s="873"/>
      <c r="Y29" s="873"/>
      <c r="Z29" s="873"/>
      <c r="AA29" s="801">
        <v>14</v>
      </c>
      <c r="AB29" s="801"/>
      <c r="AC29" s="801"/>
      <c r="AD29" s="801"/>
      <c r="AE29" s="802"/>
      <c r="AF29" s="803">
        <v>14</v>
      </c>
      <c r="AG29" s="804"/>
      <c r="AH29" s="804"/>
      <c r="AI29" s="804"/>
      <c r="AJ29" s="805"/>
      <c r="AK29" s="874">
        <v>56</v>
      </c>
      <c r="AL29" s="875"/>
      <c r="AM29" s="875"/>
      <c r="AN29" s="875"/>
      <c r="AO29" s="875"/>
      <c r="AP29" s="875" t="s">
        <v>589</v>
      </c>
      <c r="AQ29" s="875"/>
      <c r="AR29" s="875"/>
      <c r="AS29" s="875"/>
      <c r="AT29" s="875"/>
      <c r="AU29" s="875" t="s">
        <v>589</v>
      </c>
      <c r="AV29" s="875"/>
      <c r="AW29" s="875"/>
      <c r="AX29" s="875"/>
      <c r="AY29" s="875"/>
      <c r="AZ29" s="876" t="s">
        <v>589</v>
      </c>
      <c r="BA29" s="876"/>
      <c r="BB29" s="876"/>
      <c r="BC29" s="876"/>
      <c r="BD29" s="876"/>
      <c r="BE29" s="871"/>
      <c r="BF29" s="871"/>
      <c r="BG29" s="871"/>
      <c r="BH29" s="871"/>
      <c r="BI29" s="872"/>
      <c r="BJ29" s="252"/>
      <c r="BK29" s="252"/>
      <c r="BL29" s="252"/>
      <c r="BM29" s="252"/>
      <c r="BN29" s="252"/>
      <c r="BO29" s="265"/>
      <c r="BP29" s="265"/>
      <c r="BQ29" s="262">
        <v>23</v>
      </c>
      <c r="BR29" s="263"/>
      <c r="BS29" s="810"/>
      <c r="BT29" s="811"/>
      <c r="BU29" s="811"/>
      <c r="BV29" s="811"/>
      <c r="BW29" s="811"/>
      <c r="BX29" s="811"/>
      <c r="BY29" s="811"/>
      <c r="BZ29" s="811"/>
      <c r="CA29" s="811"/>
      <c r="CB29" s="811"/>
      <c r="CC29" s="811"/>
      <c r="CD29" s="811"/>
      <c r="CE29" s="811"/>
      <c r="CF29" s="811"/>
      <c r="CG29" s="812"/>
      <c r="CH29" s="823"/>
      <c r="CI29" s="824"/>
      <c r="CJ29" s="824"/>
      <c r="CK29" s="824"/>
      <c r="CL29" s="825"/>
      <c r="CM29" s="823"/>
      <c r="CN29" s="824"/>
      <c r="CO29" s="824"/>
      <c r="CP29" s="824"/>
      <c r="CQ29" s="825"/>
      <c r="CR29" s="823"/>
      <c r="CS29" s="824"/>
      <c r="CT29" s="824"/>
      <c r="CU29" s="824"/>
      <c r="CV29" s="825"/>
      <c r="CW29" s="823"/>
      <c r="CX29" s="824"/>
      <c r="CY29" s="824"/>
      <c r="CZ29" s="824"/>
      <c r="DA29" s="825"/>
      <c r="DB29" s="823"/>
      <c r="DC29" s="824"/>
      <c r="DD29" s="824"/>
      <c r="DE29" s="824"/>
      <c r="DF29" s="825"/>
      <c r="DG29" s="823"/>
      <c r="DH29" s="824"/>
      <c r="DI29" s="824"/>
      <c r="DJ29" s="824"/>
      <c r="DK29" s="825"/>
      <c r="DL29" s="823"/>
      <c r="DM29" s="824"/>
      <c r="DN29" s="824"/>
      <c r="DO29" s="824"/>
      <c r="DP29" s="825"/>
      <c r="DQ29" s="823"/>
      <c r="DR29" s="824"/>
      <c r="DS29" s="824"/>
      <c r="DT29" s="824"/>
      <c r="DU29" s="825"/>
      <c r="DV29" s="826"/>
      <c r="DW29" s="827"/>
      <c r="DX29" s="827"/>
      <c r="DY29" s="827"/>
      <c r="DZ29" s="828"/>
      <c r="EA29" s="246"/>
    </row>
    <row r="30" spans="1:131" s="247" customFormat="1" ht="26.25" customHeight="1" x14ac:dyDescent="0.15">
      <c r="A30" s="266">
        <v>3</v>
      </c>
      <c r="B30" s="797" t="s">
        <v>401</v>
      </c>
      <c r="C30" s="798"/>
      <c r="D30" s="798"/>
      <c r="E30" s="798"/>
      <c r="F30" s="798"/>
      <c r="G30" s="798"/>
      <c r="H30" s="798"/>
      <c r="I30" s="798"/>
      <c r="J30" s="798"/>
      <c r="K30" s="798"/>
      <c r="L30" s="798"/>
      <c r="M30" s="798"/>
      <c r="N30" s="798"/>
      <c r="O30" s="798"/>
      <c r="P30" s="799"/>
      <c r="Q30" s="800">
        <v>26</v>
      </c>
      <c r="R30" s="801"/>
      <c r="S30" s="801"/>
      <c r="T30" s="801"/>
      <c r="U30" s="801"/>
      <c r="V30" s="801">
        <v>26</v>
      </c>
      <c r="W30" s="801"/>
      <c r="X30" s="801"/>
      <c r="Y30" s="801"/>
      <c r="Z30" s="801"/>
      <c r="AA30" s="801" t="s">
        <v>589</v>
      </c>
      <c r="AB30" s="801"/>
      <c r="AC30" s="801"/>
      <c r="AD30" s="801"/>
      <c r="AE30" s="802"/>
      <c r="AF30" s="803" t="s">
        <v>430</v>
      </c>
      <c r="AG30" s="804"/>
      <c r="AH30" s="804"/>
      <c r="AI30" s="804"/>
      <c r="AJ30" s="805"/>
      <c r="AK30" s="874">
        <v>13</v>
      </c>
      <c r="AL30" s="875"/>
      <c r="AM30" s="875"/>
      <c r="AN30" s="875"/>
      <c r="AO30" s="875"/>
      <c r="AP30" s="875" t="s">
        <v>589</v>
      </c>
      <c r="AQ30" s="875"/>
      <c r="AR30" s="875"/>
      <c r="AS30" s="875"/>
      <c r="AT30" s="875"/>
      <c r="AU30" s="875" t="s">
        <v>589</v>
      </c>
      <c r="AV30" s="875"/>
      <c r="AW30" s="875"/>
      <c r="AX30" s="875"/>
      <c r="AY30" s="875"/>
      <c r="AZ30" s="876" t="s">
        <v>589</v>
      </c>
      <c r="BA30" s="876"/>
      <c r="BB30" s="876"/>
      <c r="BC30" s="876"/>
      <c r="BD30" s="876"/>
      <c r="BE30" s="871"/>
      <c r="BF30" s="871"/>
      <c r="BG30" s="871"/>
      <c r="BH30" s="871"/>
      <c r="BI30" s="872"/>
      <c r="BJ30" s="252"/>
      <c r="BK30" s="252"/>
      <c r="BL30" s="252"/>
      <c r="BM30" s="252"/>
      <c r="BN30" s="252"/>
      <c r="BO30" s="265"/>
      <c r="BP30" s="265"/>
      <c r="BQ30" s="262">
        <v>24</v>
      </c>
      <c r="BR30" s="263"/>
      <c r="BS30" s="810"/>
      <c r="BT30" s="811"/>
      <c r="BU30" s="811"/>
      <c r="BV30" s="811"/>
      <c r="BW30" s="811"/>
      <c r="BX30" s="811"/>
      <c r="BY30" s="811"/>
      <c r="BZ30" s="811"/>
      <c r="CA30" s="811"/>
      <c r="CB30" s="811"/>
      <c r="CC30" s="811"/>
      <c r="CD30" s="811"/>
      <c r="CE30" s="811"/>
      <c r="CF30" s="811"/>
      <c r="CG30" s="812"/>
      <c r="CH30" s="823"/>
      <c r="CI30" s="824"/>
      <c r="CJ30" s="824"/>
      <c r="CK30" s="824"/>
      <c r="CL30" s="825"/>
      <c r="CM30" s="823"/>
      <c r="CN30" s="824"/>
      <c r="CO30" s="824"/>
      <c r="CP30" s="824"/>
      <c r="CQ30" s="825"/>
      <c r="CR30" s="823"/>
      <c r="CS30" s="824"/>
      <c r="CT30" s="824"/>
      <c r="CU30" s="824"/>
      <c r="CV30" s="825"/>
      <c r="CW30" s="823"/>
      <c r="CX30" s="824"/>
      <c r="CY30" s="824"/>
      <c r="CZ30" s="824"/>
      <c r="DA30" s="825"/>
      <c r="DB30" s="823"/>
      <c r="DC30" s="824"/>
      <c r="DD30" s="824"/>
      <c r="DE30" s="824"/>
      <c r="DF30" s="825"/>
      <c r="DG30" s="823"/>
      <c r="DH30" s="824"/>
      <c r="DI30" s="824"/>
      <c r="DJ30" s="824"/>
      <c r="DK30" s="825"/>
      <c r="DL30" s="823"/>
      <c r="DM30" s="824"/>
      <c r="DN30" s="824"/>
      <c r="DO30" s="824"/>
      <c r="DP30" s="825"/>
      <c r="DQ30" s="823"/>
      <c r="DR30" s="824"/>
      <c r="DS30" s="824"/>
      <c r="DT30" s="824"/>
      <c r="DU30" s="825"/>
      <c r="DV30" s="826"/>
      <c r="DW30" s="827"/>
      <c r="DX30" s="827"/>
      <c r="DY30" s="827"/>
      <c r="DZ30" s="828"/>
      <c r="EA30" s="246"/>
    </row>
    <row r="31" spans="1:131" s="247" customFormat="1" ht="26.25" customHeight="1" x14ac:dyDescent="0.15">
      <c r="A31" s="266">
        <v>4</v>
      </c>
      <c r="B31" s="797" t="s">
        <v>402</v>
      </c>
      <c r="C31" s="798"/>
      <c r="D31" s="798"/>
      <c r="E31" s="798"/>
      <c r="F31" s="798"/>
      <c r="G31" s="798"/>
      <c r="H31" s="798"/>
      <c r="I31" s="798"/>
      <c r="J31" s="798"/>
      <c r="K31" s="798"/>
      <c r="L31" s="798"/>
      <c r="M31" s="798"/>
      <c r="N31" s="798"/>
      <c r="O31" s="798"/>
      <c r="P31" s="799"/>
      <c r="Q31" s="800">
        <v>108</v>
      </c>
      <c r="R31" s="801"/>
      <c r="S31" s="801"/>
      <c r="T31" s="801"/>
      <c r="U31" s="801"/>
      <c r="V31" s="801">
        <v>107</v>
      </c>
      <c r="W31" s="801"/>
      <c r="X31" s="801"/>
      <c r="Y31" s="801"/>
      <c r="Z31" s="801"/>
      <c r="AA31" s="801">
        <v>1</v>
      </c>
      <c r="AB31" s="801"/>
      <c r="AC31" s="801"/>
      <c r="AD31" s="801"/>
      <c r="AE31" s="802"/>
      <c r="AF31" s="803">
        <v>1</v>
      </c>
      <c r="AG31" s="804"/>
      <c r="AH31" s="804"/>
      <c r="AI31" s="804"/>
      <c r="AJ31" s="805"/>
      <c r="AK31" s="874">
        <v>61</v>
      </c>
      <c r="AL31" s="875"/>
      <c r="AM31" s="875"/>
      <c r="AN31" s="875"/>
      <c r="AO31" s="875"/>
      <c r="AP31" s="875">
        <v>399</v>
      </c>
      <c r="AQ31" s="875"/>
      <c r="AR31" s="875"/>
      <c r="AS31" s="875"/>
      <c r="AT31" s="875"/>
      <c r="AU31" s="875">
        <v>256</v>
      </c>
      <c r="AV31" s="875"/>
      <c r="AW31" s="875"/>
      <c r="AX31" s="875"/>
      <c r="AY31" s="875"/>
      <c r="AZ31" s="876" t="s">
        <v>589</v>
      </c>
      <c r="BA31" s="876"/>
      <c r="BB31" s="876"/>
      <c r="BC31" s="876"/>
      <c r="BD31" s="876"/>
      <c r="BE31" s="871" t="s">
        <v>590</v>
      </c>
      <c r="BF31" s="871"/>
      <c r="BG31" s="871"/>
      <c r="BH31" s="871"/>
      <c r="BI31" s="872"/>
      <c r="BJ31" s="252"/>
      <c r="BK31" s="252"/>
      <c r="BL31" s="252"/>
      <c r="BM31" s="252"/>
      <c r="BN31" s="252"/>
      <c r="BO31" s="265"/>
      <c r="BP31" s="265"/>
      <c r="BQ31" s="262">
        <v>25</v>
      </c>
      <c r="BR31" s="263"/>
      <c r="BS31" s="810"/>
      <c r="BT31" s="811"/>
      <c r="BU31" s="811"/>
      <c r="BV31" s="811"/>
      <c r="BW31" s="811"/>
      <c r="BX31" s="811"/>
      <c r="BY31" s="811"/>
      <c r="BZ31" s="811"/>
      <c r="CA31" s="811"/>
      <c r="CB31" s="811"/>
      <c r="CC31" s="811"/>
      <c r="CD31" s="811"/>
      <c r="CE31" s="811"/>
      <c r="CF31" s="811"/>
      <c r="CG31" s="812"/>
      <c r="CH31" s="823"/>
      <c r="CI31" s="824"/>
      <c r="CJ31" s="824"/>
      <c r="CK31" s="824"/>
      <c r="CL31" s="825"/>
      <c r="CM31" s="823"/>
      <c r="CN31" s="824"/>
      <c r="CO31" s="824"/>
      <c r="CP31" s="824"/>
      <c r="CQ31" s="825"/>
      <c r="CR31" s="823"/>
      <c r="CS31" s="824"/>
      <c r="CT31" s="824"/>
      <c r="CU31" s="824"/>
      <c r="CV31" s="825"/>
      <c r="CW31" s="823"/>
      <c r="CX31" s="824"/>
      <c r="CY31" s="824"/>
      <c r="CZ31" s="824"/>
      <c r="DA31" s="825"/>
      <c r="DB31" s="823"/>
      <c r="DC31" s="824"/>
      <c r="DD31" s="824"/>
      <c r="DE31" s="824"/>
      <c r="DF31" s="825"/>
      <c r="DG31" s="823"/>
      <c r="DH31" s="824"/>
      <c r="DI31" s="824"/>
      <c r="DJ31" s="824"/>
      <c r="DK31" s="825"/>
      <c r="DL31" s="823"/>
      <c r="DM31" s="824"/>
      <c r="DN31" s="824"/>
      <c r="DO31" s="824"/>
      <c r="DP31" s="825"/>
      <c r="DQ31" s="823"/>
      <c r="DR31" s="824"/>
      <c r="DS31" s="824"/>
      <c r="DT31" s="824"/>
      <c r="DU31" s="825"/>
      <c r="DV31" s="826"/>
      <c r="DW31" s="827"/>
      <c r="DX31" s="827"/>
      <c r="DY31" s="827"/>
      <c r="DZ31" s="828"/>
      <c r="EA31" s="246"/>
    </row>
    <row r="32" spans="1:131" s="247" customFormat="1" ht="26.25" customHeight="1" x14ac:dyDescent="0.15">
      <c r="A32" s="266">
        <v>5</v>
      </c>
      <c r="B32" s="797"/>
      <c r="C32" s="798"/>
      <c r="D32" s="798"/>
      <c r="E32" s="798"/>
      <c r="F32" s="798"/>
      <c r="G32" s="798"/>
      <c r="H32" s="798"/>
      <c r="I32" s="798"/>
      <c r="J32" s="798"/>
      <c r="K32" s="798"/>
      <c r="L32" s="798"/>
      <c r="M32" s="798"/>
      <c r="N32" s="798"/>
      <c r="O32" s="798"/>
      <c r="P32" s="799"/>
      <c r="Q32" s="800"/>
      <c r="R32" s="801"/>
      <c r="S32" s="801"/>
      <c r="T32" s="801"/>
      <c r="U32" s="801"/>
      <c r="V32" s="801"/>
      <c r="W32" s="801"/>
      <c r="X32" s="801"/>
      <c r="Y32" s="801"/>
      <c r="Z32" s="801"/>
      <c r="AA32" s="801"/>
      <c r="AB32" s="801"/>
      <c r="AC32" s="801"/>
      <c r="AD32" s="801"/>
      <c r="AE32" s="802"/>
      <c r="AF32" s="803"/>
      <c r="AG32" s="804"/>
      <c r="AH32" s="804"/>
      <c r="AI32" s="804"/>
      <c r="AJ32" s="805"/>
      <c r="AK32" s="874"/>
      <c r="AL32" s="875"/>
      <c r="AM32" s="875"/>
      <c r="AN32" s="875"/>
      <c r="AO32" s="875"/>
      <c r="AP32" s="875"/>
      <c r="AQ32" s="875"/>
      <c r="AR32" s="875"/>
      <c r="AS32" s="875"/>
      <c r="AT32" s="875"/>
      <c r="AU32" s="875"/>
      <c r="AV32" s="875"/>
      <c r="AW32" s="875"/>
      <c r="AX32" s="875"/>
      <c r="AY32" s="875"/>
      <c r="AZ32" s="876"/>
      <c r="BA32" s="876"/>
      <c r="BB32" s="876"/>
      <c r="BC32" s="876"/>
      <c r="BD32" s="876"/>
      <c r="BE32" s="871"/>
      <c r="BF32" s="871"/>
      <c r="BG32" s="871"/>
      <c r="BH32" s="871"/>
      <c r="BI32" s="872"/>
      <c r="BJ32" s="252"/>
      <c r="BK32" s="252"/>
      <c r="BL32" s="252"/>
      <c r="BM32" s="252"/>
      <c r="BN32" s="252"/>
      <c r="BO32" s="265"/>
      <c r="BP32" s="265"/>
      <c r="BQ32" s="262">
        <v>26</v>
      </c>
      <c r="BR32" s="263"/>
      <c r="BS32" s="810"/>
      <c r="BT32" s="811"/>
      <c r="BU32" s="811"/>
      <c r="BV32" s="811"/>
      <c r="BW32" s="811"/>
      <c r="BX32" s="811"/>
      <c r="BY32" s="811"/>
      <c r="BZ32" s="811"/>
      <c r="CA32" s="811"/>
      <c r="CB32" s="811"/>
      <c r="CC32" s="811"/>
      <c r="CD32" s="811"/>
      <c r="CE32" s="811"/>
      <c r="CF32" s="811"/>
      <c r="CG32" s="812"/>
      <c r="CH32" s="823"/>
      <c r="CI32" s="824"/>
      <c r="CJ32" s="824"/>
      <c r="CK32" s="824"/>
      <c r="CL32" s="825"/>
      <c r="CM32" s="823"/>
      <c r="CN32" s="824"/>
      <c r="CO32" s="824"/>
      <c r="CP32" s="824"/>
      <c r="CQ32" s="825"/>
      <c r="CR32" s="823"/>
      <c r="CS32" s="824"/>
      <c r="CT32" s="824"/>
      <c r="CU32" s="824"/>
      <c r="CV32" s="825"/>
      <c r="CW32" s="823"/>
      <c r="CX32" s="824"/>
      <c r="CY32" s="824"/>
      <c r="CZ32" s="824"/>
      <c r="DA32" s="825"/>
      <c r="DB32" s="823"/>
      <c r="DC32" s="824"/>
      <c r="DD32" s="824"/>
      <c r="DE32" s="824"/>
      <c r="DF32" s="825"/>
      <c r="DG32" s="823"/>
      <c r="DH32" s="824"/>
      <c r="DI32" s="824"/>
      <c r="DJ32" s="824"/>
      <c r="DK32" s="825"/>
      <c r="DL32" s="823"/>
      <c r="DM32" s="824"/>
      <c r="DN32" s="824"/>
      <c r="DO32" s="824"/>
      <c r="DP32" s="825"/>
      <c r="DQ32" s="823"/>
      <c r="DR32" s="824"/>
      <c r="DS32" s="824"/>
      <c r="DT32" s="824"/>
      <c r="DU32" s="825"/>
      <c r="DV32" s="826"/>
      <c r="DW32" s="827"/>
      <c r="DX32" s="827"/>
      <c r="DY32" s="827"/>
      <c r="DZ32" s="828"/>
      <c r="EA32" s="246"/>
    </row>
    <row r="33" spans="1:131" s="247" customFormat="1" ht="26.25" customHeight="1" x14ac:dyDescent="0.15">
      <c r="A33" s="266">
        <v>6</v>
      </c>
      <c r="B33" s="797"/>
      <c r="C33" s="798"/>
      <c r="D33" s="798"/>
      <c r="E33" s="798"/>
      <c r="F33" s="798"/>
      <c r="G33" s="798"/>
      <c r="H33" s="798"/>
      <c r="I33" s="798"/>
      <c r="J33" s="798"/>
      <c r="K33" s="798"/>
      <c r="L33" s="798"/>
      <c r="M33" s="798"/>
      <c r="N33" s="798"/>
      <c r="O33" s="798"/>
      <c r="P33" s="799"/>
      <c r="Q33" s="800"/>
      <c r="R33" s="801"/>
      <c r="S33" s="801"/>
      <c r="T33" s="801"/>
      <c r="U33" s="801"/>
      <c r="V33" s="801"/>
      <c r="W33" s="801"/>
      <c r="X33" s="801"/>
      <c r="Y33" s="801"/>
      <c r="Z33" s="801"/>
      <c r="AA33" s="801"/>
      <c r="AB33" s="801"/>
      <c r="AC33" s="801"/>
      <c r="AD33" s="801"/>
      <c r="AE33" s="802"/>
      <c r="AF33" s="803"/>
      <c r="AG33" s="804"/>
      <c r="AH33" s="804"/>
      <c r="AI33" s="804"/>
      <c r="AJ33" s="805"/>
      <c r="AK33" s="874"/>
      <c r="AL33" s="875"/>
      <c r="AM33" s="875"/>
      <c r="AN33" s="875"/>
      <c r="AO33" s="875"/>
      <c r="AP33" s="875"/>
      <c r="AQ33" s="875"/>
      <c r="AR33" s="875"/>
      <c r="AS33" s="875"/>
      <c r="AT33" s="875"/>
      <c r="AU33" s="875"/>
      <c r="AV33" s="875"/>
      <c r="AW33" s="875"/>
      <c r="AX33" s="875"/>
      <c r="AY33" s="875"/>
      <c r="AZ33" s="876"/>
      <c r="BA33" s="876"/>
      <c r="BB33" s="876"/>
      <c r="BC33" s="876"/>
      <c r="BD33" s="876"/>
      <c r="BE33" s="871"/>
      <c r="BF33" s="871"/>
      <c r="BG33" s="871"/>
      <c r="BH33" s="871"/>
      <c r="BI33" s="872"/>
      <c r="BJ33" s="252"/>
      <c r="BK33" s="252"/>
      <c r="BL33" s="252"/>
      <c r="BM33" s="252"/>
      <c r="BN33" s="252"/>
      <c r="BO33" s="265"/>
      <c r="BP33" s="265"/>
      <c r="BQ33" s="262">
        <v>27</v>
      </c>
      <c r="BR33" s="263"/>
      <c r="BS33" s="810"/>
      <c r="BT33" s="811"/>
      <c r="BU33" s="811"/>
      <c r="BV33" s="811"/>
      <c r="BW33" s="811"/>
      <c r="BX33" s="811"/>
      <c r="BY33" s="811"/>
      <c r="BZ33" s="811"/>
      <c r="CA33" s="811"/>
      <c r="CB33" s="811"/>
      <c r="CC33" s="811"/>
      <c r="CD33" s="811"/>
      <c r="CE33" s="811"/>
      <c r="CF33" s="811"/>
      <c r="CG33" s="812"/>
      <c r="CH33" s="823"/>
      <c r="CI33" s="824"/>
      <c r="CJ33" s="824"/>
      <c r="CK33" s="824"/>
      <c r="CL33" s="825"/>
      <c r="CM33" s="823"/>
      <c r="CN33" s="824"/>
      <c r="CO33" s="824"/>
      <c r="CP33" s="824"/>
      <c r="CQ33" s="825"/>
      <c r="CR33" s="823"/>
      <c r="CS33" s="824"/>
      <c r="CT33" s="824"/>
      <c r="CU33" s="824"/>
      <c r="CV33" s="825"/>
      <c r="CW33" s="823"/>
      <c r="CX33" s="824"/>
      <c r="CY33" s="824"/>
      <c r="CZ33" s="824"/>
      <c r="DA33" s="825"/>
      <c r="DB33" s="823"/>
      <c r="DC33" s="824"/>
      <c r="DD33" s="824"/>
      <c r="DE33" s="824"/>
      <c r="DF33" s="825"/>
      <c r="DG33" s="823"/>
      <c r="DH33" s="824"/>
      <c r="DI33" s="824"/>
      <c r="DJ33" s="824"/>
      <c r="DK33" s="825"/>
      <c r="DL33" s="823"/>
      <c r="DM33" s="824"/>
      <c r="DN33" s="824"/>
      <c r="DO33" s="824"/>
      <c r="DP33" s="825"/>
      <c r="DQ33" s="823"/>
      <c r="DR33" s="824"/>
      <c r="DS33" s="824"/>
      <c r="DT33" s="824"/>
      <c r="DU33" s="825"/>
      <c r="DV33" s="826"/>
      <c r="DW33" s="827"/>
      <c r="DX33" s="827"/>
      <c r="DY33" s="827"/>
      <c r="DZ33" s="828"/>
      <c r="EA33" s="246"/>
    </row>
    <row r="34" spans="1:131" s="247" customFormat="1" ht="26.25" customHeight="1" x14ac:dyDescent="0.15">
      <c r="A34" s="266">
        <v>7</v>
      </c>
      <c r="B34" s="797"/>
      <c r="C34" s="798"/>
      <c r="D34" s="798"/>
      <c r="E34" s="798"/>
      <c r="F34" s="798"/>
      <c r="G34" s="798"/>
      <c r="H34" s="798"/>
      <c r="I34" s="798"/>
      <c r="J34" s="798"/>
      <c r="K34" s="798"/>
      <c r="L34" s="798"/>
      <c r="M34" s="798"/>
      <c r="N34" s="798"/>
      <c r="O34" s="798"/>
      <c r="P34" s="799"/>
      <c r="Q34" s="800"/>
      <c r="R34" s="801"/>
      <c r="S34" s="801"/>
      <c r="T34" s="801"/>
      <c r="U34" s="801"/>
      <c r="V34" s="801"/>
      <c r="W34" s="801"/>
      <c r="X34" s="801"/>
      <c r="Y34" s="801"/>
      <c r="Z34" s="801"/>
      <c r="AA34" s="801"/>
      <c r="AB34" s="801"/>
      <c r="AC34" s="801"/>
      <c r="AD34" s="801"/>
      <c r="AE34" s="802"/>
      <c r="AF34" s="803"/>
      <c r="AG34" s="804"/>
      <c r="AH34" s="804"/>
      <c r="AI34" s="804"/>
      <c r="AJ34" s="805"/>
      <c r="AK34" s="874"/>
      <c r="AL34" s="875"/>
      <c r="AM34" s="875"/>
      <c r="AN34" s="875"/>
      <c r="AO34" s="875"/>
      <c r="AP34" s="875"/>
      <c r="AQ34" s="875"/>
      <c r="AR34" s="875"/>
      <c r="AS34" s="875"/>
      <c r="AT34" s="875"/>
      <c r="AU34" s="875"/>
      <c r="AV34" s="875"/>
      <c r="AW34" s="875"/>
      <c r="AX34" s="875"/>
      <c r="AY34" s="875"/>
      <c r="AZ34" s="876"/>
      <c r="BA34" s="876"/>
      <c r="BB34" s="876"/>
      <c r="BC34" s="876"/>
      <c r="BD34" s="876"/>
      <c r="BE34" s="871"/>
      <c r="BF34" s="871"/>
      <c r="BG34" s="871"/>
      <c r="BH34" s="871"/>
      <c r="BI34" s="872"/>
      <c r="BJ34" s="252"/>
      <c r="BK34" s="252"/>
      <c r="BL34" s="252"/>
      <c r="BM34" s="252"/>
      <c r="BN34" s="252"/>
      <c r="BO34" s="265"/>
      <c r="BP34" s="265"/>
      <c r="BQ34" s="262">
        <v>28</v>
      </c>
      <c r="BR34" s="263"/>
      <c r="BS34" s="810"/>
      <c r="BT34" s="811"/>
      <c r="BU34" s="811"/>
      <c r="BV34" s="811"/>
      <c r="BW34" s="811"/>
      <c r="BX34" s="811"/>
      <c r="BY34" s="811"/>
      <c r="BZ34" s="811"/>
      <c r="CA34" s="811"/>
      <c r="CB34" s="811"/>
      <c r="CC34" s="811"/>
      <c r="CD34" s="811"/>
      <c r="CE34" s="811"/>
      <c r="CF34" s="811"/>
      <c r="CG34" s="812"/>
      <c r="CH34" s="823"/>
      <c r="CI34" s="824"/>
      <c r="CJ34" s="824"/>
      <c r="CK34" s="824"/>
      <c r="CL34" s="825"/>
      <c r="CM34" s="823"/>
      <c r="CN34" s="824"/>
      <c r="CO34" s="824"/>
      <c r="CP34" s="824"/>
      <c r="CQ34" s="825"/>
      <c r="CR34" s="823"/>
      <c r="CS34" s="824"/>
      <c r="CT34" s="824"/>
      <c r="CU34" s="824"/>
      <c r="CV34" s="825"/>
      <c r="CW34" s="823"/>
      <c r="CX34" s="824"/>
      <c r="CY34" s="824"/>
      <c r="CZ34" s="824"/>
      <c r="DA34" s="825"/>
      <c r="DB34" s="823"/>
      <c r="DC34" s="824"/>
      <c r="DD34" s="824"/>
      <c r="DE34" s="824"/>
      <c r="DF34" s="825"/>
      <c r="DG34" s="823"/>
      <c r="DH34" s="824"/>
      <c r="DI34" s="824"/>
      <c r="DJ34" s="824"/>
      <c r="DK34" s="825"/>
      <c r="DL34" s="823"/>
      <c r="DM34" s="824"/>
      <c r="DN34" s="824"/>
      <c r="DO34" s="824"/>
      <c r="DP34" s="825"/>
      <c r="DQ34" s="823"/>
      <c r="DR34" s="824"/>
      <c r="DS34" s="824"/>
      <c r="DT34" s="824"/>
      <c r="DU34" s="825"/>
      <c r="DV34" s="826"/>
      <c r="DW34" s="827"/>
      <c r="DX34" s="827"/>
      <c r="DY34" s="827"/>
      <c r="DZ34" s="828"/>
      <c r="EA34" s="246"/>
    </row>
    <row r="35" spans="1:131" s="247" customFormat="1" ht="26.25" customHeight="1" x14ac:dyDescent="0.15">
      <c r="A35" s="266">
        <v>8</v>
      </c>
      <c r="B35" s="797"/>
      <c r="C35" s="798"/>
      <c r="D35" s="798"/>
      <c r="E35" s="798"/>
      <c r="F35" s="798"/>
      <c r="G35" s="798"/>
      <c r="H35" s="798"/>
      <c r="I35" s="798"/>
      <c r="J35" s="798"/>
      <c r="K35" s="798"/>
      <c r="L35" s="798"/>
      <c r="M35" s="798"/>
      <c r="N35" s="798"/>
      <c r="O35" s="798"/>
      <c r="P35" s="799"/>
      <c r="Q35" s="800"/>
      <c r="R35" s="801"/>
      <c r="S35" s="801"/>
      <c r="T35" s="801"/>
      <c r="U35" s="801"/>
      <c r="V35" s="801"/>
      <c r="W35" s="801"/>
      <c r="X35" s="801"/>
      <c r="Y35" s="801"/>
      <c r="Z35" s="801"/>
      <c r="AA35" s="801"/>
      <c r="AB35" s="801"/>
      <c r="AC35" s="801"/>
      <c r="AD35" s="801"/>
      <c r="AE35" s="802"/>
      <c r="AF35" s="803"/>
      <c r="AG35" s="804"/>
      <c r="AH35" s="804"/>
      <c r="AI35" s="804"/>
      <c r="AJ35" s="805"/>
      <c r="AK35" s="874"/>
      <c r="AL35" s="875"/>
      <c r="AM35" s="875"/>
      <c r="AN35" s="875"/>
      <c r="AO35" s="875"/>
      <c r="AP35" s="875"/>
      <c r="AQ35" s="875"/>
      <c r="AR35" s="875"/>
      <c r="AS35" s="875"/>
      <c r="AT35" s="875"/>
      <c r="AU35" s="875"/>
      <c r="AV35" s="875"/>
      <c r="AW35" s="875"/>
      <c r="AX35" s="875"/>
      <c r="AY35" s="875"/>
      <c r="AZ35" s="876"/>
      <c r="BA35" s="876"/>
      <c r="BB35" s="876"/>
      <c r="BC35" s="876"/>
      <c r="BD35" s="876"/>
      <c r="BE35" s="871"/>
      <c r="BF35" s="871"/>
      <c r="BG35" s="871"/>
      <c r="BH35" s="871"/>
      <c r="BI35" s="872"/>
      <c r="BJ35" s="252"/>
      <c r="BK35" s="252"/>
      <c r="BL35" s="252"/>
      <c r="BM35" s="252"/>
      <c r="BN35" s="252"/>
      <c r="BO35" s="265"/>
      <c r="BP35" s="265"/>
      <c r="BQ35" s="262">
        <v>29</v>
      </c>
      <c r="BR35" s="263"/>
      <c r="BS35" s="810"/>
      <c r="BT35" s="811"/>
      <c r="BU35" s="811"/>
      <c r="BV35" s="811"/>
      <c r="BW35" s="811"/>
      <c r="BX35" s="811"/>
      <c r="BY35" s="811"/>
      <c r="BZ35" s="811"/>
      <c r="CA35" s="811"/>
      <c r="CB35" s="811"/>
      <c r="CC35" s="811"/>
      <c r="CD35" s="811"/>
      <c r="CE35" s="811"/>
      <c r="CF35" s="811"/>
      <c r="CG35" s="812"/>
      <c r="CH35" s="823"/>
      <c r="CI35" s="824"/>
      <c r="CJ35" s="824"/>
      <c r="CK35" s="824"/>
      <c r="CL35" s="825"/>
      <c r="CM35" s="823"/>
      <c r="CN35" s="824"/>
      <c r="CO35" s="824"/>
      <c r="CP35" s="824"/>
      <c r="CQ35" s="825"/>
      <c r="CR35" s="823"/>
      <c r="CS35" s="824"/>
      <c r="CT35" s="824"/>
      <c r="CU35" s="824"/>
      <c r="CV35" s="825"/>
      <c r="CW35" s="823"/>
      <c r="CX35" s="824"/>
      <c r="CY35" s="824"/>
      <c r="CZ35" s="824"/>
      <c r="DA35" s="825"/>
      <c r="DB35" s="823"/>
      <c r="DC35" s="824"/>
      <c r="DD35" s="824"/>
      <c r="DE35" s="824"/>
      <c r="DF35" s="825"/>
      <c r="DG35" s="823"/>
      <c r="DH35" s="824"/>
      <c r="DI35" s="824"/>
      <c r="DJ35" s="824"/>
      <c r="DK35" s="825"/>
      <c r="DL35" s="823"/>
      <c r="DM35" s="824"/>
      <c r="DN35" s="824"/>
      <c r="DO35" s="824"/>
      <c r="DP35" s="825"/>
      <c r="DQ35" s="823"/>
      <c r="DR35" s="824"/>
      <c r="DS35" s="824"/>
      <c r="DT35" s="824"/>
      <c r="DU35" s="825"/>
      <c r="DV35" s="826"/>
      <c r="DW35" s="827"/>
      <c r="DX35" s="827"/>
      <c r="DY35" s="827"/>
      <c r="DZ35" s="828"/>
      <c r="EA35" s="246"/>
    </row>
    <row r="36" spans="1:131" s="247" customFormat="1" ht="26.25" customHeight="1" x14ac:dyDescent="0.15">
      <c r="A36" s="266">
        <v>9</v>
      </c>
      <c r="B36" s="797"/>
      <c r="C36" s="798"/>
      <c r="D36" s="798"/>
      <c r="E36" s="798"/>
      <c r="F36" s="798"/>
      <c r="G36" s="798"/>
      <c r="H36" s="798"/>
      <c r="I36" s="798"/>
      <c r="J36" s="798"/>
      <c r="K36" s="798"/>
      <c r="L36" s="798"/>
      <c r="M36" s="798"/>
      <c r="N36" s="798"/>
      <c r="O36" s="798"/>
      <c r="P36" s="799"/>
      <c r="Q36" s="800"/>
      <c r="R36" s="801"/>
      <c r="S36" s="801"/>
      <c r="T36" s="801"/>
      <c r="U36" s="801"/>
      <c r="V36" s="801"/>
      <c r="W36" s="801"/>
      <c r="X36" s="801"/>
      <c r="Y36" s="801"/>
      <c r="Z36" s="801"/>
      <c r="AA36" s="801"/>
      <c r="AB36" s="801"/>
      <c r="AC36" s="801"/>
      <c r="AD36" s="801"/>
      <c r="AE36" s="802"/>
      <c r="AF36" s="803"/>
      <c r="AG36" s="804"/>
      <c r="AH36" s="804"/>
      <c r="AI36" s="804"/>
      <c r="AJ36" s="805"/>
      <c r="AK36" s="874"/>
      <c r="AL36" s="875"/>
      <c r="AM36" s="875"/>
      <c r="AN36" s="875"/>
      <c r="AO36" s="875"/>
      <c r="AP36" s="875"/>
      <c r="AQ36" s="875"/>
      <c r="AR36" s="875"/>
      <c r="AS36" s="875"/>
      <c r="AT36" s="875"/>
      <c r="AU36" s="875"/>
      <c r="AV36" s="875"/>
      <c r="AW36" s="875"/>
      <c r="AX36" s="875"/>
      <c r="AY36" s="875"/>
      <c r="AZ36" s="876"/>
      <c r="BA36" s="876"/>
      <c r="BB36" s="876"/>
      <c r="BC36" s="876"/>
      <c r="BD36" s="876"/>
      <c r="BE36" s="871"/>
      <c r="BF36" s="871"/>
      <c r="BG36" s="871"/>
      <c r="BH36" s="871"/>
      <c r="BI36" s="872"/>
      <c r="BJ36" s="252"/>
      <c r="BK36" s="252"/>
      <c r="BL36" s="252"/>
      <c r="BM36" s="252"/>
      <c r="BN36" s="252"/>
      <c r="BO36" s="265"/>
      <c r="BP36" s="265"/>
      <c r="BQ36" s="262">
        <v>30</v>
      </c>
      <c r="BR36" s="263"/>
      <c r="BS36" s="810"/>
      <c r="BT36" s="811"/>
      <c r="BU36" s="811"/>
      <c r="BV36" s="811"/>
      <c r="BW36" s="811"/>
      <c r="BX36" s="811"/>
      <c r="BY36" s="811"/>
      <c r="BZ36" s="811"/>
      <c r="CA36" s="811"/>
      <c r="CB36" s="811"/>
      <c r="CC36" s="811"/>
      <c r="CD36" s="811"/>
      <c r="CE36" s="811"/>
      <c r="CF36" s="811"/>
      <c r="CG36" s="812"/>
      <c r="CH36" s="823"/>
      <c r="CI36" s="824"/>
      <c r="CJ36" s="824"/>
      <c r="CK36" s="824"/>
      <c r="CL36" s="825"/>
      <c r="CM36" s="823"/>
      <c r="CN36" s="824"/>
      <c r="CO36" s="824"/>
      <c r="CP36" s="824"/>
      <c r="CQ36" s="825"/>
      <c r="CR36" s="823"/>
      <c r="CS36" s="824"/>
      <c r="CT36" s="824"/>
      <c r="CU36" s="824"/>
      <c r="CV36" s="825"/>
      <c r="CW36" s="823"/>
      <c r="CX36" s="824"/>
      <c r="CY36" s="824"/>
      <c r="CZ36" s="824"/>
      <c r="DA36" s="825"/>
      <c r="DB36" s="823"/>
      <c r="DC36" s="824"/>
      <c r="DD36" s="824"/>
      <c r="DE36" s="824"/>
      <c r="DF36" s="825"/>
      <c r="DG36" s="823"/>
      <c r="DH36" s="824"/>
      <c r="DI36" s="824"/>
      <c r="DJ36" s="824"/>
      <c r="DK36" s="825"/>
      <c r="DL36" s="823"/>
      <c r="DM36" s="824"/>
      <c r="DN36" s="824"/>
      <c r="DO36" s="824"/>
      <c r="DP36" s="825"/>
      <c r="DQ36" s="823"/>
      <c r="DR36" s="824"/>
      <c r="DS36" s="824"/>
      <c r="DT36" s="824"/>
      <c r="DU36" s="825"/>
      <c r="DV36" s="826"/>
      <c r="DW36" s="827"/>
      <c r="DX36" s="827"/>
      <c r="DY36" s="827"/>
      <c r="DZ36" s="828"/>
      <c r="EA36" s="246"/>
    </row>
    <row r="37" spans="1:131" s="247" customFormat="1" ht="26.25" customHeight="1" x14ac:dyDescent="0.15">
      <c r="A37" s="266">
        <v>10</v>
      </c>
      <c r="B37" s="797"/>
      <c r="C37" s="798"/>
      <c r="D37" s="798"/>
      <c r="E37" s="798"/>
      <c r="F37" s="798"/>
      <c r="G37" s="798"/>
      <c r="H37" s="798"/>
      <c r="I37" s="798"/>
      <c r="J37" s="798"/>
      <c r="K37" s="798"/>
      <c r="L37" s="798"/>
      <c r="M37" s="798"/>
      <c r="N37" s="798"/>
      <c r="O37" s="798"/>
      <c r="P37" s="799"/>
      <c r="Q37" s="800"/>
      <c r="R37" s="801"/>
      <c r="S37" s="801"/>
      <c r="T37" s="801"/>
      <c r="U37" s="801"/>
      <c r="V37" s="801"/>
      <c r="W37" s="801"/>
      <c r="X37" s="801"/>
      <c r="Y37" s="801"/>
      <c r="Z37" s="801"/>
      <c r="AA37" s="801"/>
      <c r="AB37" s="801"/>
      <c r="AC37" s="801"/>
      <c r="AD37" s="801"/>
      <c r="AE37" s="802"/>
      <c r="AF37" s="803"/>
      <c r="AG37" s="804"/>
      <c r="AH37" s="804"/>
      <c r="AI37" s="804"/>
      <c r="AJ37" s="805"/>
      <c r="AK37" s="874"/>
      <c r="AL37" s="875"/>
      <c r="AM37" s="875"/>
      <c r="AN37" s="875"/>
      <c r="AO37" s="875"/>
      <c r="AP37" s="875"/>
      <c r="AQ37" s="875"/>
      <c r="AR37" s="875"/>
      <c r="AS37" s="875"/>
      <c r="AT37" s="875"/>
      <c r="AU37" s="875"/>
      <c r="AV37" s="875"/>
      <c r="AW37" s="875"/>
      <c r="AX37" s="875"/>
      <c r="AY37" s="875"/>
      <c r="AZ37" s="876"/>
      <c r="BA37" s="876"/>
      <c r="BB37" s="876"/>
      <c r="BC37" s="876"/>
      <c r="BD37" s="876"/>
      <c r="BE37" s="871"/>
      <c r="BF37" s="871"/>
      <c r="BG37" s="871"/>
      <c r="BH37" s="871"/>
      <c r="BI37" s="872"/>
      <c r="BJ37" s="252"/>
      <c r="BK37" s="252"/>
      <c r="BL37" s="252"/>
      <c r="BM37" s="252"/>
      <c r="BN37" s="252"/>
      <c r="BO37" s="265"/>
      <c r="BP37" s="265"/>
      <c r="BQ37" s="262">
        <v>31</v>
      </c>
      <c r="BR37" s="263"/>
      <c r="BS37" s="810"/>
      <c r="BT37" s="811"/>
      <c r="BU37" s="811"/>
      <c r="BV37" s="811"/>
      <c r="BW37" s="811"/>
      <c r="BX37" s="811"/>
      <c r="BY37" s="811"/>
      <c r="BZ37" s="811"/>
      <c r="CA37" s="811"/>
      <c r="CB37" s="811"/>
      <c r="CC37" s="811"/>
      <c r="CD37" s="811"/>
      <c r="CE37" s="811"/>
      <c r="CF37" s="811"/>
      <c r="CG37" s="812"/>
      <c r="CH37" s="823"/>
      <c r="CI37" s="824"/>
      <c r="CJ37" s="824"/>
      <c r="CK37" s="824"/>
      <c r="CL37" s="825"/>
      <c r="CM37" s="823"/>
      <c r="CN37" s="824"/>
      <c r="CO37" s="824"/>
      <c r="CP37" s="824"/>
      <c r="CQ37" s="825"/>
      <c r="CR37" s="823"/>
      <c r="CS37" s="824"/>
      <c r="CT37" s="824"/>
      <c r="CU37" s="824"/>
      <c r="CV37" s="825"/>
      <c r="CW37" s="823"/>
      <c r="CX37" s="824"/>
      <c r="CY37" s="824"/>
      <c r="CZ37" s="824"/>
      <c r="DA37" s="825"/>
      <c r="DB37" s="823"/>
      <c r="DC37" s="824"/>
      <c r="DD37" s="824"/>
      <c r="DE37" s="824"/>
      <c r="DF37" s="825"/>
      <c r="DG37" s="823"/>
      <c r="DH37" s="824"/>
      <c r="DI37" s="824"/>
      <c r="DJ37" s="824"/>
      <c r="DK37" s="825"/>
      <c r="DL37" s="823"/>
      <c r="DM37" s="824"/>
      <c r="DN37" s="824"/>
      <c r="DO37" s="824"/>
      <c r="DP37" s="825"/>
      <c r="DQ37" s="823"/>
      <c r="DR37" s="824"/>
      <c r="DS37" s="824"/>
      <c r="DT37" s="824"/>
      <c r="DU37" s="825"/>
      <c r="DV37" s="826"/>
      <c r="DW37" s="827"/>
      <c r="DX37" s="827"/>
      <c r="DY37" s="827"/>
      <c r="DZ37" s="828"/>
      <c r="EA37" s="246"/>
    </row>
    <row r="38" spans="1:131" s="247" customFormat="1" ht="26.25" customHeight="1" x14ac:dyDescent="0.15">
      <c r="A38" s="266">
        <v>11</v>
      </c>
      <c r="B38" s="797"/>
      <c r="C38" s="798"/>
      <c r="D38" s="798"/>
      <c r="E38" s="798"/>
      <c r="F38" s="798"/>
      <c r="G38" s="798"/>
      <c r="H38" s="798"/>
      <c r="I38" s="798"/>
      <c r="J38" s="798"/>
      <c r="K38" s="798"/>
      <c r="L38" s="798"/>
      <c r="M38" s="798"/>
      <c r="N38" s="798"/>
      <c r="O38" s="798"/>
      <c r="P38" s="799"/>
      <c r="Q38" s="800"/>
      <c r="R38" s="801"/>
      <c r="S38" s="801"/>
      <c r="T38" s="801"/>
      <c r="U38" s="801"/>
      <c r="V38" s="801"/>
      <c r="W38" s="801"/>
      <c r="X38" s="801"/>
      <c r="Y38" s="801"/>
      <c r="Z38" s="801"/>
      <c r="AA38" s="801"/>
      <c r="AB38" s="801"/>
      <c r="AC38" s="801"/>
      <c r="AD38" s="801"/>
      <c r="AE38" s="802"/>
      <c r="AF38" s="803"/>
      <c r="AG38" s="804"/>
      <c r="AH38" s="804"/>
      <c r="AI38" s="804"/>
      <c r="AJ38" s="805"/>
      <c r="AK38" s="874"/>
      <c r="AL38" s="875"/>
      <c r="AM38" s="875"/>
      <c r="AN38" s="875"/>
      <c r="AO38" s="875"/>
      <c r="AP38" s="875"/>
      <c r="AQ38" s="875"/>
      <c r="AR38" s="875"/>
      <c r="AS38" s="875"/>
      <c r="AT38" s="875"/>
      <c r="AU38" s="875"/>
      <c r="AV38" s="875"/>
      <c r="AW38" s="875"/>
      <c r="AX38" s="875"/>
      <c r="AY38" s="875"/>
      <c r="AZ38" s="876"/>
      <c r="BA38" s="876"/>
      <c r="BB38" s="876"/>
      <c r="BC38" s="876"/>
      <c r="BD38" s="876"/>
      <c r="BE38" s="871"/>
      <c r="BF38" s="871"/>
      <c r="BG38" s="871"/>
      <c r="BH38" s="871"/>
      <c r="BI38" s="872"/>
      <c r="BJ38" s="252"/>
      <c r="BK38" s="252"/>
      <c r="BL38" s="252"/>
      <c r="BM38" s="252"/>
      <c r="BN38" s="252"/>
      <c r="BO38" s="265"/>
      <c r="BP38" s="265"/>
      <c r="BQ38" s="262">
        <v>32</v>
      </c>
      <c r="BR38" s="263"/>
      <c r="BS38" s="810"/>
      <c r="BT38" s="811"/>
      <c r="BU38" s="811"/>
      <c r="BV38" s="811"/>
      <c r="BW38" s="811"/>
      <c r="BX38" s="811"/>
      <c r="BY38" s="811"/>
      <c r="BZ38" s="811"/>
      <c r="CA38" s="811"/>
      <c r="CB38" s="811"/>
      <c r="CC38" s="811"/>
      <c r="CD38" s="811"/>
      <c r="CE38" s="811"/>
      <c r="CF38" s="811"/>
      <c r="CG38" s="812"/>
      <c r="CH38" s="823"/>
      <c r="CI38" s="824"/>
      <c r="CJ38" s="824"/>
      <c r="CK38" s="824"/>
      <c r="CL38" s="825"/>
      <c r="CM38" s="823"/>
      <c r="CN38" s="824"/>
      <c r="CO38" s="824"/>
      <c r="CP38" s="824"/>
      <c r="CQ38" s="825"/>
      <c r="CR38" s="823"/>
      <c r="CS38" s="824"/>
      <c r="CT38" s="824"/>
      <c r="CU38" s="824"/>
      <c r="CV38" s="825"/>
      <c r="CW38" s="823"/>
      <c r="CX38" s="824"/>
      <c r="CY38" s="824"/>
      <c r="CZ38" s="824"/>
      <c r="DA38" s="825"/>
      <c r="DB38" s="823"/>
      <c r="DC38" s="824"/>
      <c r="DD38" s="824"/>
      <c r="DE38" s="824"/>
      <c r="DF38" s="825"/>
      <c r="DG38" s="823"/>
      <c r="DH38" s="824"/>
      <c r="DI38" s="824"/>
      <c r="DJ38" s="824"/>
      <c r="DK38" s="825"/>
      <c r="DL38" s="823"/>
      <c r="DM38" s="824"/>
      <c r="DN38" s="824"/>
      <c r="DO38" s="824"/>
      <c r="DP38" s="825"/>
      <c r="DQ38" s="823"/>
      <c r="DR38" s="824"/>
      <c r="DS38" s="824"/>
      <c r="DT38" s="824"/>
      <c r="DU38" s="825"/>
      <c r="DV38" s="826"/>
      <c r="DW38" s="827"/>
      <c r="DX38" s="827"/>
      <c r="DY38" s="827"/>
      <c r="DZ38" s="828"/>
      <c r="EA38" s="246"/>
    </row>
    <row r="39" spans="1:131" s="247" customFormat="1" ht="26.25" customHeight="1" x14ac:dyDescent="0.15">
      <c r="A39" s="266">
        <v>12</v>
      </c>
      <c r="B39" s="797"/>
      <c r="C39" s="798"/>
      <c r="D39" s="798"/>
      <c r="E39" s="798"/>
      <c r="F39" s="798"/>
      <c r="G39" s="798"/>
      <c r="H39" s="798"/>
      <c r="I39" s="798"/>
      <c r="J39" s="798"/>
      <c r="K39" s="798"/>
      <c r="L39" s="798"/>
      <c r="M39" s="798"/>
      <c r="N39" s="798"/>
      <c r="O39" s="798"/>
      <c r="P39" s="799"/>
      <c r="Q39" s="800"/>
      <c r="R39" s="801"/>
      <c r="S39" s="801"/>
      <c r="T39" s="801"/>
      <c r="U39" s="801"/>
      <c r="V39" s="801"/>
      <c r="W39" s="801"/>
      <c r="X39" s="801"/>
      <c r="Y39" s="801"/>
      <c r="Z39" s="801"/>
      <c r="AA39" s="801"/>
      <c r="AB39" s="801"/>
      <c r="AC39" s="801"/>
      <c r="AD39" s="801"/>
      <c r="AE39" s="802"/>
      <c r="AF39" s="803"/>
      <c r="AG39" s="804"/>
      <c r="AH39" s="804"/>
      <c r="AI39" s="804"/>
      <c r="AJ39" s="805"/>
      <c r="AK39" s="874"/>
      <c r="AL39" s="875"/>
      <c r="AM39" s="875"/>
      <c r="AN39" s="875"/>
      <c r="AO39" s="875"/>
      <c r="AP39" s="875"/>
      <c r="AQ39" s="875"/>
      <c r="AR39" s="875"/>
      <c r="AS39" s="875"/>
      <c r="AT39" s="875"/>
      <c r="AU39" s="875"/>
      <c r="AV39" s="875"/>
      <c r="AW39" s="875"/>
      <c r="AX39" s="875"/>
      <c r="AY39" s="875"/>
      <c r="AZ39" s="876"/>
      <c r="BA39" s="876"/>
      <c r="BB39" s="876"/>
      <c r="BC39" s="876"/>
      <c r="BD39" s="876"/>
      <c r="BE39" s="871"/>
      <c r="BF39" s="871"/>
      <c r="BG39" s="871"/>
      <c r="BH39" s="871"/>
      <c r="BI39" s="872"/>
      <c r="BJ39" s="252"/>
      <c r="BK39" s="252"/>
      <c r="BL39" s="252"/>
      <c r="BM39" s="252"/>
      <c r="BN39" s="252"/>
      <c r="BO39" s="265"/>
      <c r="BP39" s="265"/>
      <c r="BQ39" s="262">
        <v>33</v>
      </c>
      <c r="BR39" s="263"/>
      <c r="BS39" s="810"/>
      <c r="BT39" s="811"/>
      <c r="BU39" s="811"/>
      <c r="BV39" s="811"/>
      <c r="BW39" s="811"/>
      <c r="BX39" s="811"/>
      <c r="BY39" s="811"/>
      <c r="BZ39" s="811"/>
      <c r="CA39" s="811"/>
      <c r="CB39" s="811"/>
      <c r="CC39" s="811"/>
      <c r="CD39" s="811"/>
      <c r="CE39" s="811"/>
      <c r="CF39" s="811"/>
      <c r="CG39" s="812"/>
      <c r="CH39" s="823"/>
      <c r="CI39" s="824"/>
      <c r="CJ39" s="824"/>
      <c r="CK39" s="824"/>
      <c r="CL39" s="825"/>
      <c r="CM39" s="823"/>
      <c r="CN39" s="824"/>
      <c r="CO39" s="824"/>
      <c r="CP39" s="824"/>
      <c r="CQ39" s="825"/>
      <c r="CR39" s="823"/>
      <c r="CS39" s="824"/>
      <c r="CT39" s="824"/>
      <c r="CU39" s="824"/>
      <c r="CV39" s="825"/>
      <c r="CW39" s="823"/>
      <c r="CX39" s="824"/>
      <c r="CY39" s="824"/>
      <c r="CZ39" s="824"/>
      <c r="DA39" s="825"/>
      <c r="DB39" s="823"/>
      <c r="DC39" s="824"/>
      <c r="DD39" s="824"/>
      <c r="DE39" s="824"/>
      <c r="DF39" s="825"/>
      <c r="DG39" s="823"/>
      <c r="DH39" s="824"/>
      <c r="DI39" s="824"/>
      <c r="DJ39" s="824"/>
      <c r="DK39" s="825"/>
      <c r="DL39" s="823"/>
      <c r="DM39" s="824"/>
      <c r="DN39" s="824"/>
      <c r="DO39" s="824"/>
      <c r="DP39" s="825"/>
      <c r="DQ39" s="823"/>
      <c r="DR39" s="824"/>
      <c r="DS39" s="824"/>
      <c r="DT39" s="824"/>
      <c r="DU39" s="825"/>
      <c r="DV39" s="826"/>
      <c r="DW39" s="827"/>
      <c r="DX39" s="827"/>
      <c r="DY39" s="827"/>
      <c r="DZ39" s="828"/>
      <c r="EA39" s="246"/>
    </row>
    <row r="40" spans="1:131" s="247" customFormat="1" ht="26.25" customHeight="1" x14ac:dyDescent="0.15">
      <c r="A40" s="261">
        <v>13</v>
      </c>
      <c r="B40" s="797"/>
      <c r="C40" s="798"/>
      <c r="D40" s="798"/>
      <c r="E40" s="798"/>
      <c r="F40" s="798"/>
      <c r="G40" s="798"/>
      <c r="H40" s="798"/>
      <c r="I40" s="798"/>
      <c r="J40" s="798"/>
      <c r="K40" s="798"/>
      <c r="L40" s="798"/>
      <c r="M40" s="798"/>
      <c r="N40" s="798"/>
      <c r="O40" s="798"/>
      <c r="P40" s="799"/>
      <c r="Q40" s="800"/>
      <c r="R40" s="801"/>
      <c r="S40" s="801"/>
      <c r="T40" s="801"/>
      <c r="U40" s="801"/>
      <c r="V40" s="801"/>
      <c r="W40" s="801"/>
      <c r="X40" s="801"/>
      <c r="Y40" s="801"/>
      <c r="Z40" s="801"/>
      <c r="AA40" s="801"/>
      <c r="AB40" s="801"/>
      <c r="AC40" s="801"/>
      <c r="AD40" s="801"/>
      <c r="AE40" s="802"/>
      <c r="AF40" s="803"/>
      <c r="AG40" s="804"/>
      <c r="AH40" s="804"/>
      <c r="AI40" s="804"/>
      <c r="AJ40" s="805"/>
      <c r="AK40" s="874"/>
      <c r="AL40" s="875"/>
      <c r="AM40" s="875"/>
      <c r="AN40" s="875"/>
      <c r="AO40" s="875"/>
      <c r="AP40" s="875"/>
      <c r="AQ40" s="875"/>
      <c r="AR40" s="875"/>
      <c r="AS40" s="875"/>
      <c r="AT40" s="875"/>
      <c r="AU40" s="875"/>
      <c r="AV40" s="875"/>
      <c r="AW40" s="875"/>
      <c r="AX40" s="875"/>
      <c r="AY40" s="875"/>
      <c r="AZ40" s="876"/>
      <c r="BA40" s="876"/>
      <c r="BB40" s="876"/>
      <c r="BC40" s="876"/>
      <c r="BD40" s="876"/>
      <c r="BE40" s="871"/>
      <c r="BF40" s="871"/>
      <c r="BG40" s="871"/>
      <c r="BH40" s="871"/>
      <c r="BI40" s="872"/>
      <c r="BJ40" s="252"/>
      <c r="BK40" s="252"/>
      <c r="BL40" s="252"/>
      <c r="BM40" s="252"/>
      <c r="BN40" s="252"/>
      <c r="BO40" s="265"/>
      <c r="BP40" s="265"/>
      <c r="BQ40" s="262">
        <v>34</v>
      </c>
      <c r="BR40" s="263"/>
      <c r="BS40" s="810"/>
      <c r="BT40" s="811"/>
      <c r="BU40" s="811"/>
      <c r="BV40" s="811"/>
      <c r="BW40" s="811"/>
      <c r="BX40" s="811"/>
      <c r="BY40" s="811"/>
      <c r="BZ40" s="811"/>
      <c r="CA40" s="811"/>
      <c r="CB40" s="811"/>
      <c r="CC40" s="811"/>
      <c r="CD40" s="811"/>
      <c r="CE40" s="811"/>
      <c r="CF40" s="811"/>
      <c r="CG40" s="812"/>
      <c r="CH40" s="823"/>
      <c r="CI40" s="824"/>
      <c r="CJ40" s="824"/>
      <c r="CK40" s="824"/>
      <c r="CL40" s="825"/>
      <c r="CM40" s="823"/>
      <c r="CN40" s="824"/>
      <c r="CO40" s="824"/>
      <c r="CP40" s="824"/>
      <c r="CQ40" s="825"/>
      <c r="CR40" s="823"/>
      <c r="CS40" s="824"/>
      <c r="CT40" s="824"/>
      <c r="CU40" s="824"/>
      <c r="CV40" s="825"/>
      <c r="CW40" s="823"/>
      <c r="CX40" s="824"/>
      <c r="CY40" s="824"/>
      <c r="CZ40" s="824"/>
      <c r="DA40" s="825"/>
      <c r="DB40" s="823"/>
      <c r="DC40" s="824"/>
      <c r="DD40" s="824"/>
      <c r="DE40" s="824"/>
      <c r="DF40" s="825"/>
      <c r="DG40" s="823"/>
      <c r="DH40" s="824"/>
      <c r="DI40" s="824"/>
      <c r="DJ40" s="824"/>
      <c r="DK40" s="825"/>
      <c r="DL40" s="823"/>
      <c r="DM40" s="824"/>
      <c r="DN40" s="824"/>
      <c r="DO40" s="824"/>
      <c r="DP40" s="825"/>
      <c r="DQ40" s="823"/>
      <c r="DR40" s="824"/>
      <c r="DS40" s="824"/>
      <c r="DT40" s="824"/>
      <c r="DU40" s="825"/>
      <c r="DV40" s="826"/>
      <c r="DW40" s="827"/>
      <c r="DX40" s="827"/>
      <c r="DY40" s="827"/>
      <c r="DZ40" s="828"/>
      <c r="EA40" s="246"/>
    </row>
    <row r="41" spans="1:131" s="247" customFormat="1" ht="26.25" customHeight="1" x14ac:dyDescent="0.15">
      <c r="A41" s="261">
        <v>14</v>
      </c>
      <c r="B41" s="797"/>
      <c r="C41" s="798"/>
      <c r="D41" s="798"/>
      <c r="E41" s="798"/>
      <c r="F41" s="798"/>
      <c r="G41" s="798"/>
      <c r="H41" s="798"/>
      <c r="I41" s="798"/>
      <c r="J41" s="798"/>
      <c r="K41" s="798"/>
      <c r="L41" s="798"/>
      <c r="M41" s="798"/>
      <c r="N41" s="798"/>
      <c r="O41" s="798"/>
      <c r="P41" s="799"/>
      <c r="Q41" s="800"/>
      <c r="R41" s="801"/>
      <c r="S41" s="801"/>
      <c r="T41" s="801"/>
      <c r="U41" s="801"/>
      <c r="V41" s="801"/>
      <c r="W41" s="801"/>
      <c r="X41" s="801"/>
      <c r="Y41" s="801"/>
      <c r="Z41" s="801"/>
      <c r="AA41" s="801"/>
      <c r="AB41" s="801"/>
      <c r="AC41" s="801"/>
      <c r="AD41" s="801"/>
      <c r="AE41" s="802"/>
      <c r="AF41" s="803"/>
      <c r="AG41" s="804"/>
      <c r="AH41" s="804"/>
      <c r="AI41" s="804"/>
      <c r="AJ41" s="805"/>
      <c r="AK41" s="874"/>
      <c r="AL41" s="875"/>
      <c r="AM41" s="875"/>
      <c r="AN41" s="875"/>
      <c r="AO41" s="875"/>
      <c r="AP41" s="875"/>
      <c r="AQ41" s="875"/>
      <c r="AR41" s="875"/>
      <c r="AS41" s="875"/>
      <c r="AT41" s="875"/>
      <c r="AU41" s="875"/>
      <c r="AV41" s="875"/>
      <c r="AW41" s="875"/>
      <c r="AX41" s="875"/>
      <c r="AY41" s="875"/>
      <c r="AZ41" s="876"/>
      <c r="BA41" s="876"/>
      <c r="BB41" s="876"/>
      <c r="BC41" s="876"/>
      <c r="BD41" s="876"/>
      <c r="BE41" s="871"/>
      <c r="BF41" s="871"/>
      <c r="BG41" s="871"/>
      <c r="BH41" s="871"/>
      <c r="BI41" s="872"/>
      <c r="BJ41" s="252"/>
      <c r="BK41" s="252"/>
      <c r="BL41" s="252"/>
      <c r="BM41" s="252"/>
      <c r="BN41" s="252"/>
      <c r="BO41" s="265"/>
      <c r="BP41" s="265"/>
      <c r="BQ41" s="262">
        <v>35</v>
      </c>
      <c r="BR41" s="263"/>
      <c r="BS41" s="810"/>
      <c r="BT41" s="811"/>
      <c r="BU41" s="811"/>
      <c r="BV41" s="811"/>
      <c r="BW41" s="811"/>
      <c r="BX41" s="811"/>
      <c r="BY41" s="811"/>
      <c r="BZ41" s="811"/>
      <c r="CA41" s="811"/>
      <c r="CB41" s="811"/>
      <c r="CC41" s="811"/>
      <c r="CD41" s="811"/>
      <c r="CE41" s="811"/>
      <c r="CF41" s="811"/>
      <c r="CG41" s="812"/>
      <c r="CH41" s="823"/>
      <c r="CI41" s="824"/>
      <c r="CJ41" s="824"/>
      <c r="CK41" s="824"/>
      <c r="CL41" s="825"/>
      <c r="CM41" s="823"/>
      <c r="CN41" s="824"/>
      <c r="CO41" s="824"/>
      <c r="CP41" s="824"/>
      <c r="CQ41" s="825"/>
      <c r="CR41" s="823"/>
      <c r="CS41" s="824"/>
      <c r="CT41" s="824"/>
      <c r="CU41" s="824"/>
      <c r="CV41" s="825"/>
      <c r="CW41" s="823"/>
      <c r="CX41" s="824"/>
      <c r="CY41" s="824"/>
      <c r="CZ41" s="824"/>
      <c r="DA41" s="825"/>
      <c r="DB41" s="823"/>
      <c r="DC41" s="824"/>
      <c r="DD41" s="824"/>
      <c r="DE41" s="824"/>
      <c r="DF41" s="825"/>
      <c r="DG41" s="823"/>
      <c r="DH41" s="824"/>
      <c r="DI41" s="824"/>
      <c r="DJ41" s="824"/>
      <c r="DK41" s="825"/>
      <c r="DL41" s="823"/>
      <c r="DM41" s="824"/>
      <c r="DN41" s="824"/>
      <c r="DO41" s="824"/>
      <c r="DP41" s="825"/>
      <c r="DQ41" s="823"/>
      <c r="DR41" s="824"/>
      <c r="DS41" s="824"/>
      <c r="DT41" s="824"/>
      <c r="DU41" s="825"/>
      <c r="DV41" s="826"/>
      <c r="DW41" s="827"/>
      <c r="DX41" s="827"/>
      <c r="DY41" s="827"/>
      <c r="DZ41" s="828"/>
      <c r="EA41" s="246"/>
    </row>
    <row r="42" spans="1:131" s="247" customFormat="1" ht="26.25" customHeight="1" x14ac:dyDescent="0.15">
      <c r="A42" s="261">
        <v>15</v>
      </c>
      <c r="B42" s="797"/>
      <c r="C42" s="798"/>
      <c r="D42" s="798"/>
      <c r="E42" s="798"/>
      <c r="F42" s="798"/>
      <c r="G42" s="798"/>
      <c r="H42" s="798"/>
      <c r="I42" s="798"/>
      <c r="J42" s="798"/>
      <c r="K42" s="798"/>
      <c r="L42" s="798"/>
      <c r="M42" s="798"/>
      <c r="N42" s="798"/>
      <c r="O42" s="798"/>
      <c r="P42" s="799"/>
      <c r="Q42" s="800"/>
      <c r="R42" s="801"/>
      <c r="S42" s="801"/>
      <c r="T42" s="801"/>
      <c r="U42" s="801"/>
      <c r="V42" s="801"/>
      <c r="W42" s="801"/>
      <c r="X42" s="801"/>
      <c r="Y42" s="801"/>
      <c r="Z42" s="801"/>
      <c r="AA42" s="801"/>
      <c r="AB42" s="801"/>
      <c r="AC42" s="801"/>
      <c r="AD42" s="801"/>
      <c r="AE42" s="802"/>
      <c r="AF42" s="803"/>
      <c r="AG42" s="804"/>
      <c r="AH42" s="804"/>
      <c r="AI42" s="804"/>
      <c r="AJ42" s="805"/>
      <c r="AK42" s="874"/>
      <c r="AL42" s="875"/>
      <c r="AM42" s="875"/>
      <c r="AN42" s="875"/>
      <c r="AO42" s="875"/>
      <c r="AP42" s="875"/>
      <c r="AQ42" s="875"/>
      <c r="AR42" s="875"/>
      <c r="AS42" s="875"/>
      <c r="AT42" s="875"/>
      <c r="AU42" s="875"/>
      <c r="AV42" s="875"/>
      <c r="AW42" s="875"/>
      <c r="AX42" s="875"/>
      <c r="AY42" s="875"/>
      <c r="AZ42" s="876"/>
      <c r="BA42" s="876"/>
      <c r="BB42" s="876"/>
      <c r="BC42" s="876"/>
      <c r="BD42" s="876"/>
      <c r="BE42" s="871"/>
      <c r="BF42" s="871"/>
      <c r="BG42" s="871"/>
      <c r="BH42" s="871"/>
      <c r="BI42" s="872"/>
      <c r="BJ42" s="252"/>
      <c r="BK42" s="252"/>
      <c r="BL42" s="252"/>
      <c r="BM42" s="252"/>
      <c r="BN42" s="252"/>
      <c r="BO42" s="265"/>
      <c r="BP42" s="265"/>
      <c r="BQ42" s="262">
        <v>36</v>
      </c>
      <c r="BR42" s="263"/>
      <c r="BS42" s="810"/>
      <c r="BT42" s="811"/>
      <c r="BU42" s="811"/>
      <c r="BV42" s="811"/>
      <c r="BW42" s="811"/>
      <c r="BX42" s="811"/>
      <c r="BY42" s="811"/>
      <c r="BZ42" s="811"/>
      <c r="CA42" s="811"/>
      <c r="CB42" s="811"/>
      <c r="CC42" s="811"/>
      <c r="CD42" s="811"/>
      <c r="CE42" s="811"/>
      <c r="CF42" s="811"/>
      <c r="CG42" s="812"/>
      <c r="CH42" s="823"/>
      <c r="CI42" s="824"/>
      <c r="CJ42" s="824"/>
      <c r="CK42" s="824"/>
      <c r="CL42" s="825"/>
      <c r="CM42" s="823"/>
      <c r="CN42" s="824"/>
      <c r="CO42" s="824"/>
      <c r="CP42" s="824"/>
      <c r="CQ42" s="825"/>
      <c r="CR42" s="823"/>
      <c r="CS42" s="824"/>
      <c r="CT42" s="824"/>
      <c r="CU42" s="824"/>
      <c r="CV42" s="825"/>
      <c r="CW42" s="823"/>
      <c r="CX42" s="824"/>
      <c r="CY42" s="824"/>
      <c r="CZ42" s="824"/>
      <c r="DA42" s="825"/>
      <c r="DB42" s="823"/>
      <c r="DC42" s="824"/>
      <c r="DD42" s="824"/>
      <c r="DE42" s="824"/>
      <c r="DF42" s="825"/>
      <c r="DG42" s="823"/>
      <c r="DH42" s="824"/>
      <c r="DI42" s="824"/>
      <c r="DJ42" s="824"/>
      <c r="DK42" s="825"/>
      <c r="DL42" s="823"/>
      <c r="DM42" s="824"/>
      <c r="DN42" s="824"/>
      <c r="DO42" s="824"/>
      <c r="DP42" s="825"/>
      <c r="DQ42" s="823"/>
      <c r="DR42" s="824"/>
      <c r="DS42" s="824"/>
      <c r="DT42" s="824"/>
      <c r="DU42" s="825"/>
      <c r="DV42" s="826"/>
      <c r="DW42" s="827"/>
      <c r="DX42" s="827"/>
      <c r="DY42" s="827"/>
      <c r="DZ42" s="828"/>
      <c r="EA42" s="246"/>
    </row>
    <row r="43" spans="1:131" s="247" customFormat="1" ht="26.25" customHeight="1" x14ac:dyDescent="0.15">
      <c r="A43" s="261">
        <v>16</v>
      </c>
      <c r="B43" s="797"/>
      <c r="C43" s="798"/>
      <c r="D43" s="798"/>
      <c r="E43" s="798"/>
      <c r="F43" s="798"/>
      <c r="G43" s="798"/>
      <c r="H43" s="798"/>
      <c r="I43" s="798"/>
      <c r="J43" s="798"/>
      <c r="K43" s="798"/>
      <c r="L43" s="798"/>
      <c r="M43" s="798"/>
      <c r="N43" s="798"/>
      <c r="O43" s="798"/>
      <c r="P43" s="799"/>
      <c r="Q43" s="800"/>
      <c r="R43" s="801"/>
      <c r="S43" s="801"/>
      <c r="T43" s="801"/>
      <c r="U43" s="801"/>
      <c r="V43" s="801"/>
      <c r="W43" s="801"/>
      <c r="X43" s="801"/>
      <c r="Y43" s="801"/>
      <c r="Z43" s="801"/>
      <c r="AA43" s="801"/>
      <c r="AB43" s="801"/>
      <c r="AC43" s="801"/>
      <c r="AD43" s="801"/>
      <c r="AE43" s="802"/>
      <c r="AF43" s="803"/>
      <c r="AG43" s="804"/>
      <c r="AH43" s="804"/>
      <c r="AI43" s="804"/>
      <c r="AJ43" s="805"/>
      <c r="AK43" s="874"/>
      <c r="AL43" s="875"/>
      <c r="AM43" s="875"/>
      <c r="AN43" s="875"/>
      <c r="AO43" s="875"/>
      <c r="AP43" s="875"/>
      <c r="AQ43" s="875"/>
      <c r="AR43" s="875"/>
      <c r="AS43" s="875"/>
      <c r="AT43" s="875"/>
      <c r="AU43" s="875"/>
      <c r="AV43" s="875"/>
      <c r="AW43" s="875"/>
      <c r="AX43" s="875"/>
      <c r="AY43" s="875"/>
      <c r="AZ43" s="876"/>
      <c r="BA43" s="876"/>
      <c r="BB43" s="876"/>
      <c r="BC43" s="876"/>
      <c r="BD43" s="876"/>
      <c r="BE43" s="871"/>
      <c r="BF43" s="871"/>
      <c r="BG43" s="871"/>
      <c r="BH43" s="871"/>
      <c r="BI43" s="872"/>
      <c r="BJ43" s="252"/>
      <c r="BK43" s="252"/>
      <c r="BL43" s="252"/>
      <c r="BM43" s="252"/>
      <c r="BN43" s="252"/>
      <c r="BO43" s="265"/>
      <c r="BP43" s="265"/>
      <c r="BQ43" s="262">
        <v>37</v>
      </c>
      <c r="BR43" s="263"/>
      <c r="BS43" s="810"/>
      <c r="BT43" s="811"/>
      <c r="BU43" s="811"/>
      <c r="BV43" s="811"/>
      <c r="BW43" s="811"/>
      <c r="BX43" s="811"/>
      <c r="BY43" s="811"/>
      <c r="BZ43" s="811"/>
      <c r="CA43" s="811"/>
      <c r="CB43" s="811"/>
      <c r="CC43" s="811"/>
      <c r="CD43" s="811"/>
      <c r="CE43" s="811"/>
      <c r="CF43" s="811"/>
      <c r="CG43" s="812"/>
      <c r="CH43" s="823"/>
      <c r="CI43" s="824"/>
      <c r="CJ43" s="824"/>
      <c r="CK43" s="824"/>
      <c r="CL43" s="825"/>
      <c r="CM43" s="823"/>
      <c r="CN43" s="824"/>
      <c r="CO43" s="824"/>
      <c r="CP43" s="824"/>
      <c r="CQ43" s="825"/>
      <c r="CR43" s="823"/>
      <c r="CS43" s="824"/>
      <c r="CT43" s="824"/>
      <c r="CU43" s="824"/>
      <c r="CV43" s="825"/>
      <c r="CW43" s="823"/>
      <c r="CX43" s="824"/>
      <c r="CY43" s="824"/>
      <c r="CZ43" s="824"/>
      <c r="DA43" s="825"/>
      <c r="DB43" s="823"/>
      <c r="DC43" s="824"/>
      <c r="DD43" s="824"/>
      <c r="DE43" s="824"/>
      <c r="DF43" s="825"/>
      <c r="DG43" s="823"/>
      <c r="DH43" s="824"/>
      <c r="DI43" s="824"/>
      <c r="DJ43" s="824"/>
      <c r="DK43" s="825"/>
      <c r="DL43" s="823"/>
      <c r="DM43" s="824"/>
      <c r="DN43" s="824"/>
      <c r="DO43" s="824"/>
      <c r="DP43" s="825"/>
      <c r="DQ43" s="823"/>
      <c r="DR43" s="824"/>
      <c r="DS43" s="824"/>
      <c r="DT43" s="824"/>
      <c r="DU43" s="825"/>
      <c r="DV43" s="826"/>
      <c r="DW43" s="827"/>
      <c r="DX43" s="827"/>
      <c r="DY43" s="827"/>
      <c r="DZ43" s="828"/>
      <c r="EA43" s="246"/>
    </row>
    <row r="44" spans="1:131" s="247" customFormat="1" ht="26.25" customHeight="1" x14ac:dyDescent="0.15">
      <c r="A44" s="261">
        <v>17</v>
      </c>
      <c r="B44" s="797"/>
      <c r="C44" s="798"/>
      <c r="D44" s="798"/>
      <c r="E44" s="798"/>
      <c r="F44" s="798"/>
      <c r="G44" s="798"/>
      <c r="H44" s="798"/>
      <c r="I44" s="798"/>
      <c r="J44" s="798"/>
      <c r="K44" s="798"/>
      <c r="L44" s="798"/>
      <c r="M44" s="798"/>
      <c r="N44" s="798"/>
      <c r="O44" s="798"/>
      <c r="P44" s="799"/>
      <c r="Q44" s="800"/>
      <c r="R44" s="801"/>
      <c r="S44" s="801"/>
      <c r="T44" s="801"/>
      <c r="U44" s="801"/>
      <c r="V44" s="801"/>
      <c r="W44" s="801"/>
      <c r="X44" s="801"/>
      <c r="Y44" s="801"/>
      <c r="Z44" s="801"/>
      <c r="AA44" s="801"/>
      <c r="AB44" s="801"/>
      <c r="AC44" s="801"/>
      <c r="AD44" s="801"/>
      <c r="AE44" s="802"/>
      <c r="AF44" s="803"/>
      <c r="AG44" s="804"/>
      <c r="AH44" s="804"/>
      <c r="AI44" s="804"/>
      <c r="AJ44" s="805"/>
      <c r="AK44" s="874"/>
      <c r="AL44" s="875"/>
      <c r="AM44" s="875"/>
      <c r="AN44" s="875"/>
      <c r="AO44" s="875"/>
      <c r="AP44" s="875"/>
      <c r="AQ44" s="875"/>
      <c r="AR44" s="875"/>
      <c r="AS44" s="875"/>
      <c r="AT44" s="875"/>
      <c r="AU44" s="875"/>
      <c r="AV44" s="875"/>
      <c r="AW44" s="875"/>
      <c r="AX44" s="875"/>
      <c r="AY44" s="875"/>
      <c r="AZ44" s="876"/>
      <c r="BA44" s="876"/>
      <c r="BB44" s="876"/>
      <c r="BC44" s="876"/>
      <c r="BD44" s="876"/>
      <c r="BE44" s="871"/>
      <c r="BF44" s="871"/>
      <c r="BG44" s="871"/>
      <c r="BH44" s="871"/>
      <c r="BI44" s="872"/>
      <c r="BJ44" s="252"/>
      <c r="BK44" s="252"/>
      <c r="BL44" s="252"/>
      <c r="BM44" s="252"/>
      <c r="BN44" s="252"/>
      <c r="BO44" s="265"/>
      <c r="BP44" s="265"/>
      <c r="BQ44" s="262">
        <v>38</v>
      </c>
      <c r="BR44" s="263"/>
      <c r="BS44" s="810"/>
      <c r="BT44" s="811"/>
      <c r="BU44" s="811"/>
      <c r="BV44" s="811"/>
      <c r="BW44" s="811"/>
      <c r="BX44" s="811"/>
      <c r="BY44" s="811"/>
      <c r="BZ44" s="811"/>
      <c r="CA44" s="811"/>
      <c r="CB44" s="811"/>
      <c r="CC44" s="811"/>
      <c r="CD44" s="811"/>
      <c r="CE44" s="811"/>
      <c r="CF44" s="811"/>
      <c r="CG44" s="812"/>
      <c r="CH44" s="823"/>
      <c r="CI44" s="824"/>
      <c r="CJ44" s="824"/>
      <c r="CK44" s="824"/>
      <c r="CL44" s="825"/>
      <c r="CM44" s="823"/>
      <c r="CN44" s="824"/>
      <c r="CO44" s="824"/>
      <c r="CP44" s="824"/>
      <c r="CQ44" s="825"/>
      <c r="CR44" s="823"/>
      <c r="CS44" s="824"/>
      <c r="CT44" s="824"/>
      <c r="CU44" s="824"/>
      <c r="CV44" s="825"/>
      <c r="CW44" s="823"/>
      <c r="CX44" s="824"/>
      <c r="CY44" s="824"/>
      <c r="CZ44" s="824"/>
      <c r="DA44" s="825"/>
      <c r="DB44" s="823"/>
      <c r="DC44" s="824"/>
      <c r="DD44" s="824"/>
      <c r="DE44" s="824"/>
      <c r="DF44" s="825"/>
      <c r="DG44" s="823"/>
      <c r="DH44" s="824"/>
      <c r="DI44" s="824"/>
      <c r="DJ44" s="824"/>
      <c r="DK44" s="825"/>
      <c r="DL44" s="823"/>
      <c r="DM44" s="824"/>
      <c r="DN44" s="824"/>
      <c r="DO44" s="824"/>
      <c r="DP44" s="825"/>
      <c r="DQ44" s="823"/>
      <c r="DR44" s="824"/>
      <c r="DS44" s="824"/>
      <c r="DT44" s="824"/>
      <c r="DU44" s="825"/>
      <c r="DV44" s="826"/>
      <c r="DW44" s="827"/>
      <c r="DX44" s="827"/>
      <c r="DY44" s="827"/>
      <c r="DZ44" s="828"/>
      <c r="EA44" s="246"/>
    </row>
    <row r="45" spans="1:131" s="247" customFormat="1" ht="26.25" customHeight="1" x14ac:dyDescent="0.15">
      <c r="A45" s="261">
        <v>18</v>
      </c>
      <c r="B45" s="797"/>
      <c r="C45" s="798"/>
      <c r="D45" s="798"/>
      <c r="E45" s="798"/>
      <c r="F45" s="798"/>
      <c r="G45" s="798"/>
      <c r="H45" s="798"/>
      <c r="I45" s="798"/>
      <c r="J45" s="798"/>
      <c r="K45" s="798"/>
      <c r="L45" s="798"/>
      <c r="M45" s="798"/>
      <c r="N45" s="798"/>
      <c r="O45" s="798"/>
      <c r="P45" s="799"/>
      <c r="Q45" s="800"/>
      <c r="R45" s="801"/>
      <c r="S45" s="801"/>
      <c r="T45" s="801"/>
      <c r="U45" s="801"/>
      <c r="V45" s="801"/>
      <c r="W45" s="801"/>
      <c r="X45" s="801"/>
      <c r="Y45" s="801"/>
      <c r="Z45" s="801"/>
      <c r="AA45" s="801"/>
      <c r="AB45" s="801"/>
      <c r="AC45" s="801"/>
      <c r="AD45" s="801"/>
      <c r="AE45" s="802"/>
      <c r="AF45" s="803"/>
      <c r="AG45" s="804"/>
      <c r="AH45" s="804"/>
      <c r="AI45" s="804"/>
      <c r="AJ45" s="805"/>
      <c r="AK45" s="874"/>
      <c r="AL45" s="875"/>
      <c r="AM45" s="875"/>
      <c r="AN45" s="875"/>
      <c r="AO45" s="875"/>
      <c r="AP45" s="875"/>
      <c r="AQ45" s="875"/>
      <c r="AR45" s="875"/>
      <c r="AS45" s="875"/>
      <c r="AT45" s="875"/>
      <c r="AU45" s="875"/>
      <c r="AV45" s="875"/>
      <c r="AW45" s="875"/>
      <c r="AX45" s="875"/>
      <c r="AY45" s="875"/>
      <c r="AZ45" s="876"/>
      <c r="BA45" s="876"/>
      <c r="BB45" s="876"/>
      <c r="BC45" s="876"/>
      <c r="BD45" s="876"/>
      <c r="BE45" s="871"/>
      <c r="BF45" s="871"/>
      <c r="BG45" s="871"/>
      <c r="BH45" s="871"/>
      <c r="BI45" s="872"/>
      <c r="BJ45" s="252"/>
      <c r="BK45" s="252"/>
      <c r="BL45" s="252"/>
      <c r="BM45" s="252"/>
      <c r="BN45" s="252"/>
      <c r="BO45" s="265"/>
      <c r="BP45" s="265"/>
      <c r="BQ45" s="262">
        <v>39</v>
      </c>
      <c r="BR45" s="263"/>
      <c r="BS45" s="810"/>
      <c r="BT45" s="811"/>
      <c r="BU45" s="811"/>
      <c r="BV45" s="811"/>
      <c r="BW45" s="811"/>
      <c r="BX45" s="811"/>
      <c r="BY45" s="811"/>
      <c r="BZ45" s="811"/>
      <c r="CA45" s="811"/>
      <c r="CB45" s="811"/>
      <c r="CC45" s="811"/>
      <c r="CD45" s="811"/>
      <c r="CE45" s="811"/>
      <c r="CF45" s="811"/>
      <c r="CG45" s="812"/>
      <c r="CH45" s="823"/>
      <c r="CI45" s="824"/>
      <c r="CJ45" s="824"/>
      <c r="CK45" s="824"/>
      <c r="CL45" s="825"/>
      <c r="CM45" s="823"/>
      <c r="CN45" s="824"/>
      <c r="CO45" s="824"/>
      <c r="CP45" s="824"/>
      <c r="CQ45" s="825"/>
      <c r="CR45" s="823"/>
      <c r="CS45" s="824"/>
      <c r="CT45" s="824"/>
      <c r="CU45" s="824"/>
      <c r="CV45" s="825"/>
      <c r="CW45" s="823"/>
      <c r="CX45" s="824"/>
      <c r="CY45" s="824"/>
      <c r="CZ45" s="824"/>
      <c r="DA45" s="825"/>
      <c r="DB45" s="823"/>
      <c r="DC45" s="824"/>
      <c r="DD45" s="824"/>
      <c r="DE45" s="824"/>
      <c r="DF45" s="825"/>
      <c r="DG45" s="823"/>
      <c r="DH45" s="824"/>
      <c r="DI45" s="824"/>
      <c r="DJ45" s="824"/>
      <c r="DK45" s="825"/>
      <c r="DL45" s="823"/>
      <c r="DM45" s="824"/>
      <c r="DN45" s="824"/>
      <c r="DO45" s="824"/>
      <c r="DP45" s="825"/>
      <c r="DQ45" s="823"/>
      <c r="DR45" s="824"/>
      <c r="DS45" s="824"/>
      <c r="DT45" s="824"/>
      <c r="DU45" s="825"/>
      <c r="DV45" s="826"/>
      <c r="DW45" s="827"/>
      <c r="DX45" s="827"/>
      <c r="DY45" s="827"/>
      <c r="DZ45" s="828"/>
      <c r="EA45" s="246"/>
    </row>
    <row r="46" spans="1:131" s="247" customFormat="1" ht="26.25" customHeight="1" x14ac:dyDescent="0.15">
      <c r="A46" s="261">
        <v>19</v>
      </c>
      <c r="B46" s="797"/>
      <c r="C46" s="798"/>
      <c r="D46" s="798"/>
      <c r="E46" s="798"/>
      <c r="F46" s="798"/>
      <c r="G46" s="798"/>
      <c r="H46" s="798"/>
      <c r="I46" s="798"/>
      <c r="J46" s="798"/>
      <c r="K46" s="798"/>
      <c r="L46" s="798"/>
      <c r="M46" s="798"/>
      <c r="N46" s="798"/>
      <c r="O46" s="798"/>
      <c r="P46" s="799"/>
      <c r="Q46" s="800"/>
      <c r="R46" s="801"/>
      <c r="S46" s="801"/>
      <c r="T46" s="801"/>
      <c r="U46" s="801"/>
      <c r="V46" s="801"/>
      <c r="W46" s="801"/>
      <c r="X46" s="801"/>
      <c r="Y46" s="801"/>
      <c r="Z46" s="801"/>
      <c r="AA46" s="801"/>
      <c r="AB46" s="801"/>
      <c r="AC46" s="801"/>
      <c r="AD46" s="801"/>
      <c r="AE46" s="802"/>
      <c r="AF46" s="803"/>
      <c r="AG46" s="804"/>
      <c r="AH46" s="804"/>
      <c r="AI46" s="804"/>
      <c r="AJ46" s="805"/>
      <c r="AK46" s="874"/>
      <c r="AL46" s="875"/>
      <c r="AM46" s="875"/>
      <c r="AN46" s="875"/>
      <c r="AO46" s="875"/>
      <c r="AP46" s="875"/>
      <c r="AQ46" s="875"/>
      <c r="AR46" s="875"/>
      <c r="AS46" s="875"/>
      <c r="AT46" s="875"/>
      <c r="AU46" s="875"/>
      <c r="AV46" s="875"/>
      <c r="AW46" s="875"/>
      <c r="AX46" s="875"/>
      <c r="AY46" s="875"/>
      <c r="AZ46" s="876"/>
      <c r="BA46" s="876"/>
      <c r="BB46" s="876"/>
      <c r="BC46" s="876"/>
      <c r="BD46" s="876"/>
      <c r="BE46" s="871"/>
      <c r="BF46" s="871"/>
      <c r="BG46" s="871"/>
      <c r="BH46" s="871"/>
      <c r="BI46" s="872"/>
      <c r="BJ46" s="252"/>
      <c r="BK46" s="252"/>
      <c r="BL46" s="252"/>
      <c r="BM46" s="252"/>
      <c r="BN46" s="252"/>
      <c r="BO46" s="265"/>
      <c r="BP46" s="265"/>
      <c r="BQ46" s="262">
        <v>40</v>
      </c>
      <c r="BR46" s="263"/>
      <c r="BS46" s="810"/>
      <c r="BT46" s="811"/>
      <c r="BU46" s="811"/>
      <c r="BV46" s="811"/>
      <c r="BW46" s="811"/>
      <c r="BX46" s="811"/>
      <c r="BY46" s="811"/>
      <c r="BZ46" s="811"/>
      <c r="CA46" s="811"/>
      <c r="CB46" s="811"/>
      <c r="CC46" s="811"/>
      <c r="CD46" s="811"/>
      <c r="CE46" s="811"/>
      <c r="CF46" s="811"/>
      <c r="CG46" s="812"/>
      <c r="CH46" s="823"/>
      <c r="CI46" s="824"/>
      <c r="CJ46" s="824"/>
      <c r="CK46" s="824"/>
      <c r="CL46" s="825"/>
      <c r="CM46" s="823"/>
      <c r="CN46" s="824"/>
      <c r="CO46" s="824"/>
      <c r="CP46" s="824"/>
      <c r="CQ46" s="825"/>
      <c r="CR46" s="823"/>
      <c r="CS46" s="824"/>
      <c r="CT46" s="824"/>
      <c r="CU46" s="824"/>
      <c r="CV46" s="825"/>
      <c r="CW46" s="823"/>
      <c r="CX46" s="824"/>
      <c r="CY46" s="824"/>
      <c r="CZ46" s="824"/>
      <c r="DA46" s="825"/>
      <c r="DB46" s="823"/>
      <c r="DC46" s="824"/>
      <c r="DD46" s="824"/>
      <c r="DE46" s="824"/>
      <c r="DF46" s="825"/>
      <c r="DG46" s="823"/>
      <c r="DH46" s="824"/>
      <c r="DI46" s="824"/>
      <c r="DJ46" s="824"/>
      <c r="DK46" s="825"/>
      <c r="DL46" s="823"/>
      <c r="DM46" s="824"/>
      <c r="DN46" s="824"/>
      <c r="DO46" s="824"/>
      <c r="DP46" s="825"/>
      <c r="DQ46" s="823"/>
      <c r="DR46" s="824"/>
      <c r="DS46" s="824"/>
      <c r="DT46" s="824"/>
      <c r="DU46" s="825"/>
      <c r="DV46" s="826"/>
      <c r="DW46" s="827"/>
      <c r="DX46" s="827"/>
      <c r="DY46" s="827"/>
      <c r="DZ46" s="828"/>
      <c r="EA46" s="246"/>
    </row>
    <row r="47" spans="1:131" s="247" customFormat="1" ht="26.25" customHeight="1" x14ac:dyDescent="0.15">
      <c r="A47" s="261">
        <v>20</v>
      </c>
      <c r="B47" s="797"/>
      <c r="C47" s="798"/>
      <c r="D47" s="798"/>
      <c r="E47" s="798"/>
      <c r="F47" s="798"/>
      <c r="G47" s="798"/>
      <c r="H47" s="798"/>
      <c r="I47" s="798"/>
      <c r="J47" s="798"/>
      <c r="K47" s="798"/>
      <c r="L47" s="798"/>
      <c r="M47" s="798"/>
      <c r="N47" s="798"/>
      <c r="O47" s="798"/>
      <c r="P47" s="799"/>
      <c r="Q47" s="800"/>
      <c r="R47" s="801"/>
      <c r="S47" s="801"/>
      <c r="T47" s="801"/>
      <c r="U47" s="801"/>
      <c r="V47" s="801"/>
      <c r="W47" s="801"/>
      <c r="X47" s="801"/>
      <c r="Y47" s="801"/>
      <c r="Z47" s="801"/>
      <c r="AA47" s="801"/>
      <c r="AB47" s="801"/>
      <c r="AC47" s="801"/>
      <c r="AD47" s="801"/>
      <c r="AE47" s="802"/>
      <c r="AF47" s="803"/>
      <c r="AG47" s="804"/>
      <c r="AH47" s="804"/>
      <c r="AI47" s="804"/>
      <c r="AJ47" s="805"/>
      <c r="AK47" s="874"/>
      <c r="AL47" s="875"/>
      <c r="AM47" s="875"/>
      <c r="AN47" s="875"/>
      <c r="AO47" s="875"/>
      <c r="AP47" s="875"/>
      <c r="AQ47" s="875"/>
      <c r="AR47" s="875"/>
      <c r="AS47" s="875"/>
      <c r="AT47" s="875"/>
      <c r="AU47" s="875"/>
      <c r="AV47" s="875"/>
      <c r="AW47" s="875"/>
      <c r="AX47" s="875"/>
      <c r="AY47" s="875"/>
      <c r="AZ47" s="876"/>
      <c r="BA47" s="876"/>
      <c r="BB47" s="876"/>
      <c r="BC47" s="876"/>
      <c r="BD47" s="876"/>
      <c r="BE47" s="871"/>
      <c r="BF47" s="871"/>
      <c r="BG47" s="871"/>
      <c r="BH47" s="871"/>
      <c r="BI47" s="872"/>
      <c r="BJ47" s="252"/>
      <c r="BK47" s="252"/>
      <c r="BL47" s="252"/>
      <c r="BM47" s="252"/>
      <c r="BN47" s="252"/>
      <c r="BO47" s="265"/>
      <c r="BP47" s="265"/>
      <c r="BQ47" s="262">
        <v>41</v>
      </c>
      <c r="BR47" s="263"/>
      <c r="BS47" s="810"/>
      <c r="BT47" s="811"/>
      <c r="BU47" s="811"/>
      <c r="BV47" s="811"/>
      <c r="BW47" s="811"/>
      <c r="BX47" s="811"/>
      <c r="BY47" s="811"/>
      <c r="BZ47" s="811"/>
      <c r="CA47" s="811"/>
      <c r="CB47" s="811"/>
      <c r="CC47" s="811"/>
      <c r="CD47" s="811"/>
      <c r="CE47" s="811"/>
      <c r="CF47" s="811"/>
      <c r="CG47" s="812"/>
      <c r="CH47" s="823"/>
      <c r="CI47" s="824"/>
      <c r="CJ47" s="824"/>
      <c r="CK47" s="824"/>
      <c r="CL47" s="825"/>
      <c r="CM47" s="823"/>
      <c r="CN47" s="824"/>
      <c r="CO47" s="824"/>
      <c r="CP47" s="824"/>
      <c r="CQ47" s="825"/>
      <c r="CR47" s="823"/>
      <c r="CS47" s="824"/>
      <c r="CT47" s="824"/>
      <c r="CU47" s="824"/>
      <c r="CV47" s="825"/>
      <c r="CW47" s="823"/>
      <c r="CX47" s="824"/>
      <c r="CY47" s="824"/>
      <c r="CZ47" s="824"/>
      <c r="DA47" s="825"/>
      <c r="DB47" s="823"/>
      <c r="DC47" s="824"/>
      <c r="DD47" s="824"/>
      <c r="DE47" s="824"/>
      <c r="DF47" s="825"/>
      <c r="DG47" s="823"/>
      <c r="DH47" s="824"/>
      <c r="DI47" s="824"/>
      <c r="DJ47" s="824"/>
      <c r="DK47" s="825"/>
      <c r="DL47" s="823"/>
      <c r="DM47" s="824"/>
      <c r="DN47" s="824"/>
      <c r="DO47" s="824"/>
      <c r="DP47" s="825"/>
      <c r="DQ47" s="823"/>
      <c r="DR47" s="824"/>
      <c r="DS47" s="824"/>
      <c r="DT47" s="824"/>
      <c r="DU47" s="825"/>
      <c r="DV47" s="826"/>
      <c r="DW47" s="827"/>
      <c r="DX47" s="827"/>
      <c r="DY47" s="827"/>
      <c r="DZ47" s="828"/>
      <c r="EA47" s="246"/>
    </row>
    <row r="48" spans="1:131" s="247" customFormat="1" ht="26.25" customHeight="1" x14ac:dyDescent="0.15">
      <c r="A48" s="261">
        <v>21</v>
      </c>
      <c r="B48" s="797"/>
      <c r="C48" s="798"/>
      <c r="D48" s="798"/>
      <c r="E48" s="798"/>
      <c r="F48" s="798"/>
      <c r="G48" s="798"/>
      <c r="H48" s="798"/>
      <c r="I48" s="798"/>
      <c r="J48" s="798"/>
      <c r="K48" s="798"/>
      <c r="L48" s="798"/>
      <c r="M48" s="798"/>
      <c r="N48" s="798"/>
      <c r="O48" s="798"/>
      <c r="P48" s="799"/>
      <c r="Q48" s="800"/>
      <c r="R48" s="801"/>
      <c r="S48" s="801"/>
      <c r="T48" s="801"/>
      <c r="U48" s="801"/>
      <c r="V48" s="801"/>
      <c r="W48" s="801"/>
      <c r="X48" s="801"/>
      <c r="Y48" s="801"/>
      <c r="Z48" s="801"/>
      <c r="AA48" s="801"/>
      <c r="AB48" s="801"/>
      <c r="AC48" s="801"/>
      <c r="AD48" s="801"/>
      <c r="AE48" s="802"/>
      <c r="AF48" s="803"/>
      <c r="AG48" s="804"/>
      <c r="AH48" s="804"/>
      <c r="AI48" s="804"/>
      <c r="AJ48" s="805"/>
      <c r="AK48" s="874"/>
      <c r="AL48" s="875"/>
      <c r="AM48" s="875"/>
      <c r="AN48" s="875"/>
      <c r="AO48" s="875"/>
      <c r="AP48" s="875"/>
      <c r="AQ48" s="875"/>
      <c r="AR48" s="875"/>
      <c r="AS48" s="875"/>
      <c r="AT48" s="875"/>
      <c r="AU48" s="875"/>
      <c r="AV48" s="875"/>
      <c r="AW48" s="875"/>
      <c r="AX48" s="875"/>
      <c r="AY48" s="875"/>
      <c r="AZ48" s="876"/>
      <c r="BA48" s="876"/>
      <c r="BB48" s="876"/>
      <c r="BC48" s="876"/>
      <c r="BD48" s="876"/>
      <c r="BE48" s="871"/>
      <c r="BF48" s="871"/>
      <c r="BG48" s="871"/>
      <c r="BH48" s="871"/>
      <c r="BI48" s="872"/>
      <c r="BJ48" s="252"/>
      <c r="BK48" s="252"/>
      <c r="BL48" s="252"/>
      <c r="BM48" s="252"/>
      <c r="BN48" s="252"/>
      <c r="BO48" s="265"/>
      <c r="BP48" s="265"/>
      <c r="BQ48" s="262">
        <v>42</v>
      </c>
      <c r="BR48" s="263"/>
      <c r="BS48" s="810"/>
      <c r="BT48" s="811"/>
      <c r="BU48" s="811"/>
      <c r="BV48" s="811"/>
      <c r="BW48" s="811"/>
      <c r="BX48" s="811"/>
      <c r="BY48" s="811"/>
      <c r="BZ48" s="811"/>
      <c r="CA48" s="811"/>
      <c r="CB48" s="811"/>
      <c r="CC48" s="811"/>
      <c r="CD48" s="811"/>
      <c r="CE48" s="811"/>
      <c r="CF48" s="811"/>
      <c r="CG48" s="812"/>
      <c r="CH48" s="823"/>
      <c r="CI48" s="824"/>
      <c r="CJ48" s="824"/>
      <c r="CK48" s="824"/>
      <c r="CL48" s="825"/>
      <c r="CM48" s="823"/>
      <c r="CN48" s="824"/>
      <c r="CO48" s="824"/>
      <c r="CP48" s="824"/>
      <c r="CQ48" s="825"/>
      <c r="CR48" s="823"/>
      <c r="CS48" s="824"/>
      <c r="CT48" s="824"/>
      <c r="CU48" s="824"/>
      <c r="CV48" s="825"/>
      <c r="CW48" s="823"/>
      <c r="CX48" s="824"/>
      <c r="CY48" s="824"/>
      <c r="CZ48" s="824"/>
      <c r="DA48" s="825"/>
      <c r="DB48" s="823"/>
      <c r="DC48" s="824"/>
      <c r="DD48" s="824"/>
      <c r="DE48" s="824"/>
      <c r="DF48" s="825"/>
      <c r="DG48" s="823"/>
      <c r="DH48" s="824"/>
      <c r="DI48" s="824"/>
      <c r="DJ48" s="824"/>
      <c r="DK48" s="825"/>
      <c r="DL48" s="823"/>
      <c r="DM48" s="824"/>
      <c r="DN48" s="824"/>
      <c r="DO48" s="824"/>
      <c r="DP48" s="825"/>
      <c r="DQ48" s="823"/>
      <c r="DR48" s="824"/>
      <c r="DS48" s="824"/>
      <c r="DT48" s="824"/>
      <c r="DU48" s="825"/>
      <c r="DV48" s="826"/>
      <c r="DW48" s="827"/>
      <c r="DX48" s="827"/>
      <c r="DY48" s="827"/>
      <c r="DZ48" s="828"/>
      <c r="EA48" s="246"/>
    </row>
    <row r="49" spans="1:131" s="247" customFormat="1" ht="26.25" customHeight="1" x14ac:dyDescent="0.15">
      <c r="A49" s="261">
        <v>22</v>
      </c>
      <c r="B49" s="797"/>
      <c r="C49" s="798"/>
      <c r="D49" s="798"/>
      <c r="E49" s="798"/>
      <c r="F49" s="798"/>
      <c r="G49" s="798"/>
      <c r="H49" s="798"/>
      <c r="I49" s="798"/>
      <c r="J49" s="798"/>
      <c r="K49" s="798"/>
      <c r="L49" s="798"/>
      <c r="M49" s="798"/>
      <c r="N49" s="798"/>
      <c r="O49" s="798"/>
      <c r="P49" s="799"/>
      <c r="Q49" s="800"/>
      <c r="R49" s="801"/>
      <c r="S49" s="801"/>
      <c r="T49" s="801"/>
      <c r="U49" s="801"/>
      <c r="V49" s="801"/>
      <c r="W49" s="801"/>
      <c r="X49" s="801"/>
      <c r="Y49" s="801"/>
      <c r="Z49" s="801"/>
      <c r="AA49" s="801"/>
      <c r="AB49" s="801"/>
      <c r="AC49" s="801"/>
      <c r="AD49" s="801"/>
      <c r="AE49" s="802"/>
      <c r="AF49" s="803"/>
      <c r="AG49" s="804"/>
      <c r="AH49" s="804"/>
      <c r="AI49" s="804"/>
      <c r="AJ49" s="805"/>
      <c r="AK49" s="874"/>
      <c r="AL49" s="875"/>
      <c r="AM49" s="875"/>
      <c r="AN49" s="875"/>
      <c r="AO49" s="875"/>
      <c r="AP49" s="875"/>
      <c r="AQ49" s="875"/>
      <c r="AR49" s="875"/>
      <c r="AS49" s="875"/>
      <c r="AT49" s="875"/>
      <c r="AU49" s="875"/>
      <c r="AV49" s="875"/>
      <c r="AW49" s="875"/>
      <c r="AX49" s="875"/>
      <c r="AY49" s="875"/>
      <c r="AZ49" s="876"/>
      <c r="BA49" s="876"/>
      <c r="BB49" s="876"/>
      <c r="BC49" s="876"/>
      <c r="BD49" s="876"/>
      <c r="BE49" s="871"/>
      <c r="BF49" s="871"/>
      <c r="BG49" s="871"/>
      <c r="BH49" s="871"/>
      <c r="BI49" s="872"/>
      <c r="BJ49" s="252"/>
      <c r="BK49" s="252"/>
      <c r="BL49" s="252"/>
      <c r="BM49" s="252"/>
      <c r="BN49" s="252"/>
      <c r="BO49" s="265"/>
      <c r="BP49" s="265"/>
      <c r="BQ49" s="262">
        <v>43</v>
      </c>
      <c r="BR49" s="263"/>
      <c r="BS49" s="810"/>
      <c r="BT49" s="811"/>
      <c r="BU49" s="811"/>
      <c r="BV49" s="811"/>
      <c r="BW49" s="811"/>
      <c r="BX49" s="811"/>
      <c r="BY49" s="811"/>
      <c r="BZ49" s="811"/>
      <c r="CA49" s="811"/>
      <c r="CB49" s="811"/>
      <c r="CC49" s="811"/>
      <c r="CD49" s="811"/>
      <c r="CE49" s="811"/>
      <c r="CF49" s="811"/>
      <c r="CG49" s="812"/>
      <c r="CH49" s="823"/>
      <c r="CI49" s="824"/>
      <c r="CJ49" s="824"/>
      <c r="CK49" s="824"/>
      <c r="CL49" s="825"/>
      <c r="CM49" s="823"/>
      <c r="CN49" s="824"/>
      <c r="CO49" s="824"/>
      <c r="CP49" s="824"/>
      <c r="CQ49" s="825"/>
      <c r="CR49" s="823"/>
      <c r="CS49" s="824"/>
      <c r="CT49" s="824"/>
      <c r="CU49" s="824"/>
      <c r="CV49" s="825"/>
      <c r="CW49" s="823"/>
      <c r="CX49" s="824"/>
      <c r="CY49" s="824"/>
      <c r="CZ49" s="824"/>
      <c r="DA49" s="825"/>
      <c r="DB49" s="823"/>
      <c r="DC49" s="824"/>
      <c r="DD49" s="824"/>
      <c r="DE49" s="824"/>
      <c r="DF49" s="825"/>
      <c r="DG49" s="823"/>
      <c r="DH49" s="824"/>
      <c r="DI49" s="824"/>
      <c r="DJ49" s="824"/>
      <c r="DK49" s="825"/>
      <c r="DL49" s="823"/>
      <c r="DM49" s="824"/>
      <c r="DN49" s="824"/>
      <c r="DO49" s="824"/>
      <c r="DP49" s="825"/>
      <c r="DQ49" s="823"/>
      <c r="DR49" s="824"/>
      <c r="DS49" s="824"/>
      <c r="DT49" s="824"/>
      <c r="DU49" s="825"/>
      <c r="DV49" s="826"/>
      <c r="DW49" s="827"/>
      <c r="DX49" s="827"/>
      <c r="DY49" s="827"/>
      <c r="DZ49" s="828"/>
      <c r="EA49" s="246"/>
    </row>
    <row r="50" spans="1:131" s="247" customFormat="1" ht="26.25" customHeight="1" x14ac:dyDescent="0.15">
      <c r="A50" s="261">
        <v>23</v>
      </c>
      <c r="B50" s="797"/>
      <c r="C50" s="798"/>
      <c r="D50" s="798"/>
      <c r="E50" s="798"/>
      <c r="F50" s="798"/>
      <c r="G50" s="798"/>
      <c r="H50" s="798"/>
      <c r="I50" s="798"/>
      <c r="J50" s="798"/>
      <c r="K50" s="798"/>
      <c r="L50" s="798"/>
      <c r="M50" s="798"/>
      <c r="N50" s="798"/>
      <c r="O50" s="798"/>
      <c r="P50" s="799"/>
      <c r="Q50" s="877"/>
      <c r="R50" s="878"/>
      <c r="S50" s="878"/>
      <c r="T50" s="878"/>
      <c r="U50" s="878"/>
      <c r="V50" s="878"/>
      <c r="W50" s="878"/>
      <c r="X50" s="878"/>
      <c r="Y50" s="878"/>
      <c r="Z50" s="878"/>
      <c r="AA50" s="878"/>
      <c r="AB50" s="878"/>
      <c r="AC50" s="878"/>
      <c r="AD50" s="878"/>
      <c r="AE50" s="879"/>
      <c r="AF50" s="803"/>
      <c r="AG50" s="804"/>
      <c r="AH50" s="804"/>
      <c r="AI50" s="804"/>
      <c r="AJ50" s="805"/>
      <c r="AK50" s="880"/>
      <c r="AL50" s="878"/>
      <c r="AM50" s="878"/>
      <c r="AN50" s="878"/>
      <c r="AO50" s="878"/>
      <c r="AP50" s="878"/>
      <c r="AQ50" s="878"/>
      <c r="AR50" s="878"/>
      <c r="AS50" s="878"/>
      <c r="AT50" s="878"/>
      <c r="AU50" s="878"/>
      <c r="AV50" s="878"/>
      <c r="AW50" s="878"/>
      <c r="AX50" s="878"/>
      <c r="AY50" s="878"/>
      <c r="AZ50" s="881"/>
      <c r="BA50" s="881"/>
      <c r="BB50" s="881"/>
      <c r="BC50" s="881"/>
      <c r="BD50" s="881"/>
      <c r="BE50" s="871"/>
      <c r="BF50" s="871"/>
      <c r="BG50" s="871"/>
      <c r="BH50" s="871"/>
      <c r="BI50" s="872"/>
      <c r="BJ50" s="252"/>
      <c r="BK50" s="252"/>
      <c r="BL50" s="252"/>
      <c r="BM50" s="252"/>
      <c r="BN50" s="252"/>
      <c r="BO50" s="265"/>
      <c r="BP50" s="265"/>
      <c r="BQ50" s="262">
        <v>44</v>
      </c>
      <c r="BR50" s="263"/>
      <c r="BS50" s="810"/>
      <c r="BT50" s="811"/>
      <c r="BU50" s="811"/>
      <c r="BV50" s="811"/>
      <c r="BW50" s="811"/>
      <c r="BX50" s="811"/>
      <c r="BY50" s="811"/>
      <c r="BZ50" s="811"/>
      <c r="CA50" s="811"/>
      <c r="CB50" s="811"/>
      <c r="CC50" s="811"/>
      <c r="CD50" s="811"/>
      <c r="CE50" s="811"/>
      <c r="CF50" s="811"/>
      <c r="CG50" s="812"/>
      <c r="CH50" s="823"/>
      <c r="CI50" s="824"/>
      <c r="CJ50" s="824"/>
      <c r="CK50" s="824"/>
      <c r="CL50" s="825"/>
      <c r="CM50" s="823"/>
      <c r="CN50" s="824"/>
      <c r="CO50" s="824"/>
      <c r="CP50" s="824"/>
      <c r="CQ50" s="825"/>
      <c r="CR50" s="823"/>
      <c r="CS50" s="824"/>
      <c r="CT50" s="824"/>
      <c r="CU50" s="824"/>
      <c r="CV50" s="825"/>
      <c r="CW50" s="823"/>
      <c r="CX50" s="824"/>
      <c r="CY50" s="824"/>
      <c r="CZ50" s="824"/>
      <c r="DA50" s="825"/>
      <c r="DB50" s="823"/>
      <c r="DC50" s="824"/>
      <c r="DD50" s="824"/>
      <c r="DE50" s="824"/>
      <c r="DF50" s="825"/>
      <c r="DG50" s="823"/>
      <c r="DH50" s="824"/>
      <c r="DI50" s="824"/>
      <c r="DJ50" s="824"/>
      <c r="DK50" s="825"/>
      <c r="DL50" s="823"/>
      <c r="DM50" s="824"/>
      <c r="DN50" s="824"/>
      <c r="DO50" s="824"/>
      <c r="DP50" s="825"/>
      <c r="DQ50" s="823"/>
      <c r="DR50" s="824"/>
      <c r="DS50" s="824"/>
      <c r="DT50" s="824"/>
      <c r="DU50" s="825"/>
      <c r="DV50" s="826"/>
      <c r="DW50" s="827"/>
      <c r="DX50" s="827"/>
      <c r="DY50" s="827"/>
      <c r="DZ50" s="828"/>
      <c r="EA50" s="246"/>
    </row>
    <row r="51" spans="1:131" s="247" customFormat="1" ht="26.25" customHeight="1" x14ac:dyDescent="0.15">
      <c r="A51" s="261">
        <v>24</v>
      </c>
      <c r="B51" s="797"/>
      <c r="C51" s="798"/>
      <c r="D51" s="798"/>
      <c r="E51" s="798"/>
      <c r="F51" s="798"/>
      <c r="G51" s="798"/>
      <c r="H51" s="798"/>
      <c r="I51" s="798"/>
      <c r="J51" s="798"/>
      <c r="K51" s="798"/>
      <c r="L51" s="798"/>
      <c r="M51" s="798"/>
      <c r="N51" s="798"/>
      <c r="O51" s="798"/>
      <c r="P51" s="799"/>
      <c r="Q51" s="877"/>
      <c r="R51" s="878"/>
      <c r="S51" s="878"/>
      <c r="T51" s="878"/>
      <c r="U51" s="878"/>
      <c r="V51" s="878"/>
      <c r="W51" s="878"/>
      <c r="X51" s="878"/>
      <c r="Y51" s="878"/>
      <c r="Z51" s="878"/>
      <c r="AA51" s="878"/>
      <c r="AB51" s="878"/>
      <c r="AC51" s="878"/>
      <c r="AD51" s="878"/>
      <c r="AE51" s="879"/>
      <c r="AF51" s="803"/>
      <c r="AG51" s="804"/>
      <c r="AH51" s="804"/>
      <c r="AI51" s="804"/>
      <c r="AJ51" s="805"/>
      <c r="AK51" s="880"/>
      <c r="AL51" s="878"/>
      <c r="AM51" s="878"/>
      <c r="AN51" s="878"/>
      <c r="AO51" s="878"/>
      <c r="AP51" s="878"/>
      <c r="AQ51" s="878"/>
      <c r="AR51" s="878"/>
      <c r="AS51" s="878"/>
      <c r="AT51" s="878"/>
      <c r="AU51" s="878"/>
      <c r="AV51" s="878"/>
      <c r="AW51" s="878"/>
      <c r="AX51" s="878"/>
      <c r="AY51" s="878"/>
      <c r="AZ51" s="881"/>
      <c r="BA51" s="881"/>
      <c r="BB51" s="881"/>
      <c r="BC51" s="881"/>
      <c r="BD51" s="881"/>
      <c r="BE51" s="871"/>
      <c r="BF51" s="871"/>
      <c r="BG51" s="871"/>
      <c r="BH51" s="871"/>
      <c r="BI51" s="872"/>
      <c r="BJ51" s="252"/>
      <c r="BK51" s="252"/>
      <c r="BL51" s="252"/>
      <c r="BM51" s="252"/>
      <c r="BN51" s="252"/>
      <c r="BO51" s="265"/>
      <c r="BP51" s="265"/>
      <c r="BQ51" s="262">
        <v>45</v>
      </c>
      <c r="BR51" s="263"/>
      <c r="BS51" s="810"/>
      <c r="BT51" s="811"/>
      <c r="BU51" s="811"/>
      <c r="BV51" s="811"/>
      <c r="BW51" s="811"/>
      <c r="BX51" s="811"/>
      <c r="BY51" s="811"/>
      <c r="BZ51" s="811"/>
      <c r="CA51" s="811"/>
      <c r="CB51" s="811"/>
      <c r="CC51" s="811"/>
      <c r="CD51" s="811"/>
      <c r="CE51" s="811"/>
      <c r="CF51" s="811"/>
      <c r="CG51" s="812"/>
      <c r="CH51" s="823"/>
      <c r="CI51" s="824"/>
      <c r="CJ51" s="824"/>
      <c r="CK51" s="824"/>
      <c r="CL51" s="825"/>
      <c r="CM51" s="823"/>
      <c r="CN51" s="824"/>
      <c r="CO51" s="824"/>
      <c r="CP51" s="824"/>
      <c r="CQ51" s="825"/>
      <c r="CR51" s="823"/>
      <c r="CS51" s="824"/>
      <c r="CT51" s="824"/>
      <c r="CU51" s="824"/>
      <c r="CV51" s="825"/>
      <c r="CW51" s="823"/>
      <c r="CX51" s="824"/>
      <c r="CY51" s="824"/>
      <c r="CZ51" s="824"/>
      <c r="DA51" s="825"/>
      <c r="DB51" s="823"/>
      <c r="DC51" s="824"/>
      <c r="DD51" s="824"/>
      <c r="DE51" s="824"/>
      <c r="DF51" s="825"/>
      <c r="DG51" s="823"/>
      <c r="DH51" s="824"/>
      <c r="DI51" s="824"/>
      <c r="DJ51" s="824"/>
      <c r="DK51" s="825"/>
      <c r="DL51" s="823"/>
      <c r="DM51" s="824"/>
      <c r="DN51" s="824"/>
      <c r="DO51" s="824"/>
      <c r="DP51" s="825"/>
      <c r="DQ51" s="823"/>
      <c r="DR51" s="824"/>
      <c r="DS51" s="824"/>
      <c r="DT51" s="824"/>
      <c r="DU51" s="825"/>
      <c r="DV51" s="826"/>
      <c r="DW51" s="827"/>
      <c r="DX51" s="827"/>
      <c r="DY51" s="827"/>
      <c r="DZ51" s="828"/>
      <c r="EA51" s="246"/>
    </row>
    <row r="52" spans="1:131" s="247" customFormat="1" ht="26.25" customHeight="1" x14ac:dyDescent="0.15">
      <c r="A52" s="261">
        <v>25</v>
      </c>
      <c r="B52" s="797"/>
      <c r="C52" s="798"/>
      <c r="D52" s="798"/>
      <c r="E52" s="798"/>
      <c r="F52" s="798"/>
      <c r="G52" s="798"/>
      <c r="H52" s="798"/>
      <c r="I52" s="798"/>
      <c r="J52" s="798"/>
      <c r="K52" s="798"/>
      <c r="L52" s="798"/>
      <c r="M52" s="798"/>
      <c r="N52" s="798"/>
      <c r="O52" s="798"/>
      <c r="P52" s="799"/>
      <c r="Q52" s="877"/>
      <c r="R52" s="878"/>
      <c r="S52" s="878"/>
      <c r="T52" s="878"/>
      <c r="U52" s="878"/>
      <c r="V52" s="878"/>
      <c r="W52" s="878"/>
      <c r="X52" s="878"/>
      <c r="Y52" s="878"/>
      <c r="Z52" s="878"/>
      <c r="AA52" s="878"/>
      <c r="AB52" s="878"/>
      <c r="AC52" s="878"/>
      <c r="AD52" s="878"/>
      <c r="AE52" s="879"/>
      <c r="AF52" s="803"/>
      <c r="AG52" s="804"/>
      <c r="AH52" s="804"/>
      <c r="AI52" s="804"/>
      <c r="AJ52" s="805"/>
      <c r="AK52" s="880"/>
      <c r="AL52" s="878"/>
      <c r="AM52" s="878"/>
      <c r="AN52" s="878"/>
      <c r="AO52" s="878"/>
      <c r="AP52" s="878"/>
      <c r="AQ52" s="878"/>
      <c r="AR52" s="878"/>
      <c r="AS52" s="878"/>
      <c r="AT52" s="878"/>
      <c r="AU52" s="878"/>
      <c r="AV52" s="878"/>
      <c r="AW52" s="878"/>
      <c r="AX52" s="878"/>
      <c r="AY52" s="878"/>
      <c r="AZ52" s="881"/>
      <c r="BA52" s="881"/>
      <c r="BB52" s="881"/>
      <c r="BC52" s="881"/>
      <c r="BD52" s="881"/>
      <c r="BE52" s="871"/>
      <c r="BF52" s="871"/>
      <c r="BG52" s="871"/>
      <c r="BH52" s="871"/>
      <c r="BI52" s="872"/>
      <c r="BJ52" s="252"/>
      <c r="BK52" s="252"/>
      <c r="BL52" s="252"/>
      <c r="BM52" s="252"/>
      <c r="BN52" s="252"/>
      <c r="BO52" s="265"/>
      <c r="BP52" s="265"/>
      <c r="BQ52" s="262">
        <v>46</v>
      </c>
      <c r="BR52" s="263"/>
      <c r="BS52" s="810"/>
      <c r="BT52" s="811"/>
      <c r="BU52" s="811"/>
      <c r="BV52" s="811"/>
      <c r="BW52" s="811"/>
      <c r="BX52" s="811"/>
      <c r="BY52" s="811"/>
      <c r="BZ52" s="811"/>
      <c r="CA52" s="811"/>
      <c r="CB52" s="811"/>
      <c r="CC52" s="811"/>
      <c r="CD52" s="811"/>
      <c r="CE52" s="811"/>
      <c r="CF52" s="811"/>
      <c r="CG52" s="812"/>
      <c r="CH52" s="823"/>
      <c r="CI52" s="824"/>
      <c r="CJ52" s="824"/>
      <c r="CK52" s="824"/>
      <c r="CL52" s="825"/>
      <c r="CM52" s="823"/>
      <c r="CN52" s="824"/>
      <c r="CO52" s="824"/>
      <c r="CP52" s="824"/>
      <c r="CQ52" s="825"/>
      <c r="CR52" s="823"/>
      <c r="CS52" s="824"/>
      <c r="CT52" s="824"/>
      <c r="CU52" s="824"/>
      <c r="CV52" s="825"/>
      <c r="CW52" s="823"/>
      <c r="CX52" s="824"/>
      <c r="CY52" s="824"/>
      <c r="CZ52" s="824"/>
      <c r="DA52" s="825"/>
      <c r="DB52" s="823"/>
      <c r="DC52" s="824"/>
      <c r="DD52" s="824"/>
      <c r="DE52" s="824"/>
      <c r="DF52" s="825"/>
      <c r="DG52" s="823"/>
      <c r="DH52" s="824"/>
      <c r="DI52" s="824"/>
      <c r="DJ52" s="824"/>
      <c r="DK52" s="825"/>
      <c r="DL52" s="823"/>
      <c r="DM52" s="824"/>
      <c r="DN52" s="824"/>
      <c r="DO52" s="824"/>
      <c r="DP52" s="825"/>
      <c r="DQ52" s="823"/>
      <c r="DR52" s="824"/>
      <c r="DS52" s="824"/>
      <c r="DT52" s="824"/>
      <c r="DU52" s="825"/>
      <c r="DV52" s="826"/>
      <c r="DW52" s="827"/>
      <c r="DX52" s="827"/>
      <c r="DY52" s="827"/>
      <c r="DZ52" s="828"/>
      <c r="EA52" s="246"/>
    </row>
    <row r="53" spans="1:131" s="247" customFormat="1" ht="26.25" customHeight="1" x14ac:dyDescent="0.15">
      <c r="A53" s="261">
        <v>26</v>
      </c>
      <c r="B53" s="797"/>
      <c r="C53" s="798"/>
      <c r="D53" s="798"/>
      <c r="E53" s="798"/>
      <c r="F53" s="798"/>
      <c r="G53" s="798"/>
      <c r="H53" s="798"/>
      <c r="I53" s="798"/>
      <c r="J53" s="798"/>
      <c r="K53" s="798"/>
      <c r="L53" s="798"/>
      <c r="M53" s="798"/>
      <c r="N53" s="798"/>
      <c r="O53" s="798"/>
      <c r="P53" s="799"/>
      <c r="Q53" s="877"/>
      <c r="R53" s="878"/>
      <c r="S53" s="878"/>
      <c r="T53" s="878"/>
      <c r="U53" s="878"/>
      <c r="V53" s="878"/>
      <c r="W53" s="878"/>
      <c r="X53" s="878"/>
      <c r="Y53" s="878"/>
      <c r="Z53" s="878"/>
      <c r="AA53" s="878"/>
      <c r="AB53" s="878"/>
      <c r="AC53" s="878"/>
      <c r="AD53" s="878"/>
      <c r="AE53" s="879"/>
      <c r="AF53" s="803"/>
      <c r="AG53" s="804"/>
      <c r="AH53" s="804"/>
      <c r="AI53" s="804"/>
      <c r="AJ53" s="805"/>
      <c r="AK53" s="880"/>
      <c r="AL53" s="878"/>
      <c r="AM53" s="878"/>
      <c r="AN53" s="878"/>
      <c r="AO53" s="878"/>
      <c r="AP53" s="878"/>
      <c r="AQ53" s="878"/>
      <c r="AR53" s="878"/>
      <c r="AS53" s="878"/>
      <c r="AT53" s="878"/>
      <c r="AU53" s="878"/>
      <c r="AV53" s="878"/>
      <c r="AW53" s="878"/>
      <c r="AX53" s="878"/>
      <c r="AY53" s="878"/>
      <c r="AZ53" s="881"/>
      <c r="BA53" s="881"/>
      <c r="BB53" s="881"/>
      <c r="BC53" s="881"/>
      <c r="BD53" s="881"/>
      <c r="BE53" s="871"/>
      <c r="BF53" s="871"/>
      <c r="BG53" s="871"/>
      <c r="BH53" s="871"/>
      <c r="BI53" s="872"/>
      <c r="BJ53" s="252"/>
      <c r="BK53" s="252"/>
      <c r="BL53" s="252"/>
      <c r="BM53" s="252"/>
      <c r="BN53" s="252"/>
      <c r="BO53" s="265"/>
      <c r="BP53" s="265"/>
      <c r="BQ53" s="262">
        <v>47</v>
      </c>
      <c r="BR53" s="263"/>
      <c r="BS53" s="810"/>
      <c r="BT53" s="811"/>
      <c r="BU53" s="811"/>
      <c r="BV53" s="811"/>
      <c r="BW53" s="811"/>
      <c r="BX53" s="811"/>
      <c r="BY53" s="811"/>
      <c r="BZ53" s="811"/>
      <c r="CA53" s="811"/>
      <c r="CB53" s="811"/>
      <c r="CC53" s="811"/>
      <c r="CD53" s="811"/>
      <c r="CE53" s="811"/>
      <c r="CF53" s="811"/>
      <c r="CG53" s="812"/>
      <c r="CH53" s="823"/>
      <c r="CI53" s="824"/>
      <c r="CJ53" s="824"/>
      <c r="CK53" s="824"/>
      <c r="CL53" s="825"/>
      <c r="CM53" s="823"/>
      <c r="CN53" s="824"/>
      <c r="CO53" s="824"/>
      <c r="CP53" s="824"/>
      <c r="CQ53" s="825"/>
      <c r="CR53" s="823"/>
      <c r="CS53" s="824"/>
      <c r="CT53" s="824"/>
      <c r="CU53" s="824"/>
      <c r="CV53" s="825"/>
      <c r="CW53" s="823"/>
      <c r="CX53" s="824"/>
      <c r="CY53" s="824"/>
      <c r="CZ53" s="824"/>
      <c r="DA53" s="825"/>
      <c r="DB53" s="823"/>
      <c r="DC53" s="824"/>
      <c r="DD53" s="824"/>
      <c r="DE53" s="824"/>
      <c r="DF53" s="825"/>
      <c r="DG53" s="823"/>
      <c r="DH53" s="824"/>
      <c r="DI53" s="824"/>
      <c r="DJ53" s="824"/>
      <c r="DK53" s="825"/>
      <c r="DL53" s="823"/>
      <c r="DM53" s="824"/>
      <c r="DN53" s="824"/>
      <c r="DO53" s="824"/>
      <c r="DP53" s="825"/>
      <c r="DQ53" s="823"/>
      <c r="DR53" s="824"/>
      <c r="DS53" s="824"/>
      <c r="DT53" s="824"/>
      <c r="DU53" s="825"/>
      <c r="DV53" s="826"/>
      <c r="DW53" s="827"/>
      <c r="DX53" s="827"/>
      <c r="DY53" s="827"/>
      <c r="DZ53" s="828"/>
      <c r="EA53" s="246"/>
    </row>
    <row r="54" spans="1:131" s="247" customFormat="1" ht="26.25" customHeight="1" x14ac:dyDescent="0.15">
      <c r="A54" s="261">
        <v>27</v>
      </c>
      <c r="B54" s="797"/>
      <c r="C54" s="798"/>
      <c r="D54" s="798"/>
      <c r="E54" s="798"/>
      <c r="F54" s="798"/>
      <c r="G54" s="798"/>
      <c r="H54" s="798"/>
      <c r="I54" s="798"/>
      <c r="J54" s="798"/>
      <c r="K54" s="798"/>
      <c r="L54" s="798"/>
      <c r="M54" s="798"/>
      <c r="N54" s="798"/>
      <c r="O54" s="798"/>
      <c r="P54" s="799"/>
      <c r="Q54" s="877"/>
      <c r="R54" s="878"/>
      <c r="S54" s="878"/>
      <c r="T54" s="878"/>
      <c r="U54" s="878"/>
      <c r="V54" s="878"/>
      <c r="W54" s="878"/>
      <c r="X54" s="878"/>
      <c r="Y54" s="878"/>
      <c r="Z54" s="878"/>
      <c r="AA54" s="878"/>
      <c r="AB54" s="878"/>
      <c r="AC54" s="878"/>
      <c r="AD54" s="878"/>
      <c r="AE54" s="879"/>
      <c r="AF54" s="803"/>
      <c r="AG54" s="804"/>
      <c r="AH54" s="804"/>
      <c r="AI54" s="804"/>
      <c r="AJ54" s="805"/>
      <c r="AK54" s="880"/>
      <c r="AL54" s="878"/>
      <c r="AM54" s="878"/>
      <c r="AN54" s="878"/>
      <c r="AO54" s="878"/>
      <c r="AP54" s="878"/>
      <c r="AQ54" s="878"/>
      <c r="AR54" s="878"/>
      <c r="AS54" s="878"/>
      <c r="AT54" s="878"/>
      <c r="AU54" s="878"/>
      <c r="AV54" s="878"/>
      <c r="AW54" s="878"/>
      <c r="AX54" s="878"/>
      <c r="AY54" s="878"/>
      <c r="AZ54" s="881"/>
      <c r="BA54" s="881"/>
      <c r="BB54" s="881"/>
      <c r="BC54" s="881"/>
      <c r="BD54" s="881"/>
      <c r="BE54" s="871"/>
      <c r="BF54" s="871"/>
      <c r="BG54" s="871"/>
      <c r="BH54" s="871"/>
      <c r="BI54" s="872"/>
      <c r="BJ54" s="252"/>
      <c r="BK54" s="252"/>
      <c r="BL54" s="252"/>
      <c r="BM54" s="252"/>
      <c r="BN54" s="252"/>
      <c r="BO54" s="265"/>
      <c r="BP54" s="265"/>
      <c r="BQ54" s="262">
        <v>48</v>
      </c>
      <c r="BR54" s="263"/>
      <c r="BS54" s="810"/>
      <c r="BT54" s="811"/>
      <c r="BU54" s="811"/>
      <c r="BV54" s="811"/>
      <c r="BW54" s="811"/>
      <c r="BX54" s="811"/>
      <c r="BY54" s="811"/>
      <c r="BZ54" s="811"/>
      <c r="CA54" s="811"/>
      <c r="CB54" s="811"/>
      <c r="CC54" s="811"/>
      <c r="CD54" s="811"/>
      <c r="CE54" s="811"/>
      <c r="CF54" s="811"/>
      <c r="CG54" s="812"/>
      <c r="CH54" s="823"/>
      <c r="CI54" s="824"/>
      <c r="CJ54" s="824"/>
      <c r="CK54" s="824"/>
      <c r="CL54" s="825"/>
      <c r="CM54" s="823"/>
      <c r="CN54" s="824"/>
      <c r="CO54" s="824"/>
      <c r="CP54" s="824"/>
      <c r="CQ54" s="825"/>
      <c r="CR54" s="823"/>
      <c r="CS54" s="824"/>
      <c r="CT54" s="824"/>
      <c r="CU54" s="824"/>
      <c r="CV54" s="825"/>
      <c r="CW54" s="823"/>
      <c r="CX54" s="824"/>
      <c r="CY54" s="824"/>
      <c r="CZ54" s="824"/>
      <c r="DA54" s="825"/>
      <c r="DB54" s="823"/>
      <c r="DC54" s="824"/>
      <c r="DD54" s="824"/>
      <c r="DE54" s="824"/>
      <c r="DF54" s="825"/>
      <c r="DG54" s="823"/>
      <c r="DH54" s="824"/>
      <c r="DI54" s="824"/>
      <c r="DJ54" s="824"/>
      <c r="DK54" s="825"/>
      <c r="DL54" s="823"/>
      <c r="DM54" s="824"/>
      <c r="DN54" s="824"/>
      <c r="DO54" s="824"/>
      <c r="DP54" s="825"/>
      <c r="DQ54" s="823"/>
      <c r="DR54" s="824"/>
      <c r="DS54" s="824"/>
      <c r="DT54" s="824"/>
      <c r="DU54" s="825"/>
      <c r="DV54" s="826"/>
      <c r="DW54" s="827"/>
      <c r="DX54" s="827"/>
      <c r="DY54" s="827"/>
      <c r="DZ54" s="828"/>
      <c r="EA54" s="246"/>
    </row>
    <row r="55" spans="1:131" s="247" customFormat="1" ht="26.25" customHeight="1" x14ac:dyDescent="0.15">
      <c r="A55" s="261">
        <v>28</v>
      </c>
      <c r="B55" s="797"/>
      <c r="C55" s="798"/>
      <c r="D55" s="798"/>
      <c r="E55" s="798"/>
      <c r="F55" s="798"/>
      <c r="G55" s="798"/>
      <c r="H55" s="798"/>
      <c r="I55" s="798"/>
      <c r="J55" s="798"/>
      <c r="K55" s="798"/>
      <c r="L55" s="798"/>
      <c r="M55" s="798"/>
      <c r="N55" s="798"/>
      <c r="O55" s="798"/>
      <c r="P55" s="799"/>
      <c r="Q55" s="877"/>
      <c r="R55" s="878"/>
      <c r="S55" s="878"/>
      <c r="T55" s="878"/>
      <c r="U55" s="878"/>
      <c r="V55" s="878"/>
      <c r="W55" s="878"/>
      <c r="X55" s="878"/>
      <c r="Y55" s="878"/>
      <c r="Z55" s="878"/>
      <c r="AA55" s="878"/>
      <c r="AB55" s="878"/>
      <c r="AC55" s="878"/>
      <c r="AD55" s="878"/>
      <c r="AE55" s="879"/>
      <c r="AF55" s="803"/>
      <c r="AG55" s="804"/>
      <c r="AH55" s="804"/>
      <c r="AI55" s="804"/>
      <c r="AJ55" s="805"/>
      <c r="AK55" s="880"/>
      <c r="AL55" s="878"/>
      <c r="AM55" s="878"/>
      <c r="AN55" s="878"/>
      <c r="AO55" s="878"/>
      <c r="AP55" s="878"/>
      <c r="AQ55" s="878"/>
      <c r="AR55" s="878"/>
      <c r="AS55" s="878"/>
      <c r="AT55" s="878"/>
      <c r="AU55" s="878"/>
      <c r="AV55" s="878"/>
      <c r="AW55" s="878"/>
      <c r="AX55" s="878"/>
      <c r="AY55" s="878"/>
      <c r="AZ55" s="881"/>
      <c r="BA55" s="881"/>
      <c r="BB55" s="881"/>
      <c r="BC55" s="881"/>
      <c r="BD55" s="881"/>
      <c r="BE55" s="871"/>
      <c r="BF55" s="871"/>
      <c r="BG55" s="871"/>
      <c r="BH55" s="871"/>
      <c r="BI55" s="872"/>
      <c r="BJ55" s="252"/>
      <c r="BK55" s="252"/>
      <c r="BL55" s="252"/>
      <c r="BM55" s="252"/>
      <c r="BN55" s="252"/>
      <c r="BO55" s="265"/>
      <c r="BP55" s="265"/>
      <c r="BQ55" s="262">
        <v>49</v>
      </c>
      <c r="BR55" s="263"/>
      <c r="BS55" s="810"/>
      <c r="BT55" s="811"/>
      <c r="BU55" s="811"/>
      <c r="BV55" s="811"/>
      <c r="BW55" s="811"/>
      <c r="BX55" s="811"/>
      <c r="BY55" s="811"/>
      <c r="BZ55" s="811"/>
      <c r="CA55" s="811"/>
      <c r="CB55" s="811"/>
      <c r="CC55" s="811"/>
      <c r="CD55" s="811"/>
      <c r="CE55" s="811"/>
      <c r="CF55" s="811"/>
      <c r="CG55" s="812"/>
      <c r="CH55" s="823"/>
      <c r="CI55" s="824"/>
      <c r="CJ55" s="824"/>
      <c r="CK55" s="824"/>
      <c r="CL55" s="825"/>
      <c r="CM55" s="823"/>
      <c r="CN55" s="824"/>
      <c r="CO55" s="824"/>
      <c r="CP55" s="824"/>
      <c r="CQ55" s="825"/>
      <c r="CR55" s="823"/>
      <c r="CS55" s="824"/>
      <c r="CT55" s="824"/>
      <c r="CU55" s="824"/>
      <c r="CV55" s="825"/>
      <c r="CW55" s="823"/>
      <c r="CX55" s="824"/>
      <c r="CY55" s="824"/>
      <c r="CZ55" s="824"/>
      <c r="DA55" s="825"/>
      <c r="DB55" s="823"/>
      <c r="DC55" s="824"/>
      <c r="DD55" s="824"/>
      <c r="DE55" s="824"/>
      <c r="DF55" s="825"/>
      <c r="DG55" s="823"/>
      <c r="DH55" s="824"/>
      <c r="DI55" s="824"/>
      <c r="DJ55" s="824"/>
      <c r="DK55" s="825"/>
      <c r="DL55" s="823"/>
      <c r="DM55" s="824"/>
      <c r="DN55" s="824"/>
      <c r="DO55" s="824"/>
      <c r="DP55" s="825"/>
      <c r="DQ55" s="823"/>
      <c r="DR55" s="824"/>
      <c r="DS55" s="824"/>
      <c r="DT55" s="824"/>
      <c r="DU55" s="825"/>
      <c r="DV55" s="826"/>
      <c r="DW55" s="827"/>
      <c r="DX55" s="827"/>
      <c r="DY55" s="827"/>
      <c r="DZ55" s="828"/>
      <c r="EA55" s="246"/>
    </row>
    <row r="56" spans="1:131" s="247" customFormat="1" ht="26.25" customHeight="1" x14ac:dyDescent="0.15">
      <c r="A56" s="261">
        <v>29</v>
      </c>
      <c r="B56" s="797"/>
      <c r="C56" s="798"/>
      <c r="D56" s="798"/>
      <c r="E56" s="798"/>
      <c r="F56" s="798"/>
      <c r="G56" s="798"/>
      <c r="H56" s="798"/>
      <c r="I56" s="798"/>
      <c r="J56" s="798"/>
      <c r="K56" s="798"/>
      <c r="L56" s="798"/>
      <c r="M56" s="798"/>
      <c r="N56" s="798"/>
      <c r="O56" s="798"/>
      <c r="P56" s="799"/>
      <c r="Q56" s="877"/>
      <c r="R56" s="878"/>
      <c r="S56" s="878"/>
      <c r="T56" s="878"/>
      <c r="U56" s="878"/>
      <c r="V56" s="878"/>
      <c r="W56" s="878"/>
      <c r="X56" s="878"/>
      <c r="Y56" s="878"/>
      <c r="Z56" s="878"/>
      <c r="AA56" s="878"/>
      <c r="AB56" s="878"/>
      <c r="AC56" s="878"/>
      <c r="AD56" s="878"/>
      <c r="AE56" s="879"/>
      <c r="AF56" s="803"/>
      <c r="AG56" s="804"/>
      <c r="AH56" s="804"/>
      <c r="AI56" s="804"/>
      <c r="AJ56" s="805"/>
      <c r="AK56" s="880"/>
      <c r="AL56" s="878"/>
      <c r="AM56" s="878"/>
      <c r="AN56" s="878"/>
      <c r="AO56" s="878"/>
      <c r="AP56" s="878"/>
      <c r="AQ56" s="878"/>
      <c r="AR56" s="878"/>
      <c r="AS56" s="878"/>
      <c r="AT56" s="878"/>
      <c r="AU56" s="878"/>
      <c r="AV56" s="878"/>
      <c r="AW56" s="878"/>
      <c r="AX56" s="878"/>
      <c r="AY56" s="878"/>
      <c r="AZ56" s="881"/>
      <c r="BA56" s="881"/>
      <c r="BB56" s="881"/>
      <c r="BC56" s="881"/>
      <c r="BD56" s="881"/>
      <c r="BE56" s="871"/>
      <c r="BF56" s="871"/>
      <c r="BG56" s="871"/>
      <c r="BH56" s="871"/>
      <c r="BI56" s="872"/>
      <c r="BJ56" s="252"/>
      <c r="BK56" s="252"/>
      <c r="BL56" s="252"/>
      <c r="BM56" s="252"/>
      <c r="BN56" s="252"/>
      <c r="BO56" s="265"/>
      <c r="BP56" s="265"/>
      <c r="BQ56" s="262">
        <v>50</v>
      </c>
      <c r="BR56" s="263"/>
      <c r="BS56" s="810"/>
      <c r="BT56" s="811"/>
      <c r="BU56" s="811"/>
      <c r="BV56" s="811"/>
      <c r="BW56" s="811"/>
      <c r="BX56" s="811"/>
      <c r="BY56" s="811"/>
      <c r="BZ56" s="811"/>
      <c r="CA56" s="811"/>
      <c r="CB56" s="811"/>
      <c r="CC56" s="811"/>
      <c r="CD56" s="811"/>
      <c r="CE56" s="811"/>
      <c r="CF56" s="811"/>
      <c r="CG56" s="812"/>
      <c r="CH56" s="823"/>
      <c r="CI56" s="824"/>
      <c r="CJ56" s="824"/>
      <c r="CK56" s="824"/>
      <c r="CL56" s="825"/>
      <c r="CM56" s="823"/>
      <c r="CN56" s="824"/>
      <c r="CO56" s="824"/>
      <c r="CP56" s="824"/>
      <c r="CQ56" s="825"/>
      <c r="CR56" s="823"/>
      <c r="CS56" s="824"/>
      <c r="CT56" s="824"/>
      <c r="CU56" s="824"/>
      <c r="CV56" s="825"/>
      <c r="CW56" s="823"/>
      <c r="CX56" s="824"/>
      <c r="CY56" s="824"/>
      <c r="CZ56" s="824"/>
      <c r="DA56" s="825"/>
      <c r="DB56" s="823"/>
      <c r="DC56" s="824"/>
      <c r="DD56" s="824"/>
      <c r="DE56" s="824"/>
      <c r="DF56" s="825"/>
      <c r="DG56" s="823"/>
      <c r="DH56" s="824"/>
      <c r="DI56" s="824"/>
      <c r="DJ56" s="824"/>
      <c r="DK56" s="825"/>
      <c r="DL56" s="823"/>
      <c r="DM56" s="824"/>
      <c r="DN56" s="824"/>
      <c r="DO56" s="824"/>
      <c r="DP56" s="825"/>
      <c r="DQ56" s="823"/>
      <c r="DR56" s="824"/>
      <c r="DS56" s="824"/>
      <c r="DT56" s="824"/>
      <c r="DU56" s="825"/>
      <c r="DV56" s="826"/>
      <c r="DW56" s="827"/>
      <c r="DX56" s="827"/>
      <c r="DY56" s="827"/>
      <c r="DZ56" s="828"/>
      <c r="EA56" s="246"/>
    </row>
    <row r="57" spans="1:131" s="247" customFormat="1" ht="26.25" customHeight="1" x14ac:dyDescent="0.15">
      <c r="A57" s="261">
        <v>30</v>
      </c>
      <c r="B57" s="797"/>
      <c r="C57" s="798"/>
      <c r="D57" s="798"/>
      <c r="E57" s="798"/>
      <c r="F57" s="798"/>
      <c r="G57" s="798"/>
      <c r="H57" s="798"/>
      <c r="I57" s="798"/>
      <c r="J57" s="798"/>
      <c r="K57" s="798"/>
      <c r="L57" s="798"/>
      <c r="M57" s="798"/>
      <c r="N57" s="798"/>
      <c r="O57" s="798"/>
      <c r="P57" s="799"/>
      <c r="Q57" s="877"/>
      <c r="R57" s="878"/>
      <c r="S57" s="878"/>
      <c r="T57" s="878"/>
      <c r="U57" s="878"/>
      <c r="V57" s="878"/>
      <c r="W57" s="878"/>
      <c r="X57" s="878"/>
      <c r="Y57" s="878"/>
      <c r="Z57" s="878"/>
      <c r="AA57" s="878"/>
      <c r="AB57" s="878"/>
      <c r="AC57" s="878"/>
      <c r="AD57" s="878"/>
      <c r="AE57" s="879"/>
      <c r="AF57" s="803"/>
      <c r="AG57" s="804"/>
      <c r="AH57" s="804"/>
      <c r="AI57" s="804"/>
      <c r="AJ57" s="805"/>
      <c r="AK57" s="880"/>
      <c r="AL57" s="878"/>
      <c r="AM57" s="878"/>
      <c r="AN57" s="878"/>
      <c r="AO57" s="878"/>
      <c r="AP57" s="878"/>
      <c r="AQ57" s="878"/>
      <c r="AR57" s="878"/>
      <c r="AS57" s="878"/>
      <c r="AT57" s="878"/>
      <c r="AU57" s="878"/>
      <c r="AV57" s="878"/>
      <c r="AW57" s="878"/>
      <c r="AX57" s="878"/>
      <c r="AY57" s="878"/>
      <c r="AZ57" s="881"/>
      <c r="BA57" s="881"/>
      <c r="BB57" s="881"/>
      <c r="BC57" s="881"/>
      <c r="BD57" s="881"/>
      <c r="BE57" s="871"/>
      <c r="BF57" s="871"/>
      <c r="BG57" s="871"/>
      <c r="BH57" s="871"/>
      <c r="BI57" s="872"/>
      <c r="BJ57" s="252"/>
      <c r="BK57" s="252"/>
      <c r="BL57" s="252"/>
      <c r="BM57" s="252"/>
      <c r="BN57" s="252"/>
      <c r="BO57" s="265"/>
      <c r="BP57" s="265"/>
      <c r="BQ57" s="262">
        <v>51</v>
      </c>
      <c r="BR57" s="263"/>
      <c r="BS57" s="810"/>
      <c r="BT57" s="811"/>
      <c r="BU57" s="811"/>
      <c r="BV57" s="811"/>
      <c r="BW57" s="811"/>
      <c r="BX57" s="811"/>
      <c r="BY57" s="811"/>
      <c r="BZ57" s="811"/>
      <c r="CA57" s="811"/>
      <c r="CB57" s="811"/>
      <c r="CC57" s="811"/>
      <c r="CD57" s="811"/>
      <c r="CE57" s="811"/>
      <c r="CF57" s="811"/>
      <c r="CG57" s="812"/>
      <c r="CH57" s="823"/>
      <c r="CI57" s="824"/>
      <c r="CJ57" s="824"/>
      <c r="CK57" s="824"/>
      <c r="CL57" s="825"/>
      <c r="CM57" s="823"/>
      <c r="CN57" s="824"/>
      <c r="CO57" s="824"/>
      <c r="CP57" s="824"/>
      <c r="CQ57" s="825"/>
      <c r="CR57" s="823"/>
      <c r="CS57" s="824"/>
      <c r="CT57" s="824"/>
      <c r="CU57" s="824"/>
      <c r="CV57" s="825"/>
      <c r="CW57" s="823"/>
      <c r="CX57" s="824"/>
      <c r="CY57" s="824"/>
      <c r="CZ57" s="824"/>
      <c r="DA57" s="825"/>
      <c r="DB57" s="823"/>
      <c r="DC57" s="824"/>
      <c r="DD57" s="824"/>
      <c r="DE57" s="824"/>
      <c r="DF57" s="825"/>
      <c r="DG57" s="823"/>
      <c r="DH57" s="824"/>
      <c r="DI57" s="824"/>
      <c r="DJ57" s="824"/>
      <c r="DK57" s="825"/>
      <c r="DL57" s="823"/>
      <c r="DM57" s="824"/>
      <c r="DN57" s="824"/>
      <c r="DO57" s="824"/>
      <c r="DP57" s="825"/>
      <c r="DQ57" s="823"/>
      <c r="DR57" s="824"/>
      <c r="DS57" s="824"/>
      <c r="DT57" s="824"/>
      <c r="DU57" s="825"/>
      <c r="DV57" s="826"/>
      <c r="DW57" s="827"/>
      <c r="DX57" s="827"/>
      <c r="DY57" s="827"/>
      <c r="DZ57" s="828"/>
      <c r="EA57" s="246"/>
    </row>
    <row r="58" spans="1:131" s="247" customFormat="1" ht="26.25" customHeight="1" x14ac:dyDescent="0.15">
      <c r="A58" s="261">
        <v>31</v>
      </c>
      <c r="B58" s="797"/>
      <c r="C58" s="798"/>
      <c r="D58" s="798"/>
      <c r="E58" s="798"/>
      <c r="F58" s="798"/>
      <c r="G58" s="798"/>
      <c r="H58" s="798"/>
      <c r="I58" s="798"/>
      <c r="J58" s="798"/>
      <c r="K58" s="798"/>
      <c r="L58" s="798"/>
      <c r="M58" s="798"/>
      <c r="N58" s="798"/>
      <c r="O58" s="798"/>
      <c r="P58" s="799"/>
      <c r="Q58" s="877"/>
      <c r="R58" s="878"/>
      <c r="S58" s="878"/>
      <c r="T58" s="878"/>
      <c r="U58" s="878"/>
      <c r="V58" s="878"/>
      <c r="W58" s="878"/>
      <c r="X58" s="878"/>
      <c r="Y58" s="878"/>
      <c r="Z58" s="878"/>
      <c r="AA58" s="878"/>
      <c r="AB58" s="878"/>
      <c r="AC58" s="878"/>
      <c r="AD58" s="878"/>
      <c r="AE58" s="879"/>
      <c r="AF58" s="803"/>
      <c r="AG58" s="804"/>
      <c r="AH58" s="804"/>
      <c r="AI58" s="804"/>
      <c r="AJ58" s="805"/>
      <c r="AK58" s="880"/>
      <c r="AL58" s="878"/>
      <c r="AM58" s="878"/>
      <c r="AN58" s="878"/>
      <c r="AO58" s="878"/>
      <c r="AP58" s="878"/>
      <c r="AQ58" s="878"/>
      <c r="AR58" s="878"/>
      <c r="AS58" s="878"/>
      <c r="AT58" s="878"/>
      <c r="AU58" s="878"/>
      <c r="AV58" s="878"/>
      <c r="AW58" s="878"/>
      <c r="AX58" s="878"/>
      <c r="AY58" s="878"/>
      <c r="AZ58" s="881"/>
      <c r="BA58" s="881"/>
      <c r="BB58" s="881"/>
      <c r="BC58" s="881"/>
      <c r="BD58" s="881"/>
      <c r="BE58" s="871"/>
      <c r="BF58" s="871"/>
      <c r="BG58" s="871"/>
      <c r="BH58" s="871"/>
      <c r="BI58" s="872"/>
      <c r="BJ58" s="252"/>
      <c r="BK58" s="252"/>
      <c r="BL58" s="252"/>
      <c r="BM58" s="252"/>
      <c r="BN58" s="252"/>
      <c r="BO58" s="265"/>
      <c r="BP58" s="265"/>
      <c r="BQ58" s="262">
        <v>52</v>
      </c>
      <c r="BR58" s="263"/>
      <c r="BS58" s="810"/>
      <c r="BT58" s="811"/>
      <c r="BU58" s="811"/>
      <c r="BV58" s="811"/>
      <c r="BW58" s="811"/>
      <c r="BX58" s="811"/>
      <c r="BY58" s="811"/>
      <c r="BZ58" s="811"/>
      <c r="CA58" s="811"/>
      <c r="CB58" s="811"/>
      <c r="CC58" s="811"/>
      <c r="CD58" s="811"/>
      <c r="CE58" s="811"/>
      <c r="CF58" s="811"/>
      <c r="CG58" s="812"/>
      <c r="CH58" s="823"/>
      <c r="CI58" s="824"/>
      <c r="CJ58" s="824"/>
      <c r="CK58" s="824"/>
      <c r="CL58" s="825"/>
      <c r="CM58" s="823"/>
      <c r="CN58" s="824"/>
      <c r="CO58" s="824"/>
      <c r="CP58" s="824"/>
      <c r="CQ58" s="825"/>
      <c r="CR58" s="823"/>
      <c r="CS58" s="824"/>
      <c r="CT58" s="824"/>
      <c r="CU58" s="824"/>
      <c r="CV58" s="825"/>
      <c r="CW58" s="823"/>
      <c r="CX58" s="824"/>
      <c r="CY58" s="824"/>
      <c r="CZ58" s="824"/>
      <c r="DA58" s="825"/>
      <c r="DB58" s="823"/>
      <c r="DC58" s="824"/>
      <c r="DD58" s="824"/>
      <c r="DE58" s="824"/>
      <c r="DF58" s="825"/>
      <c r="DG58" s="823"/>
      <c r="DH58" s="824"/>
      <c r="DI58" s="824"/>
      <c r="DJ58" s="824"/>
      <c r="DK58" s="825"/>
      <c r="DL58" s="823"/>
      <c r="DM58" s="824"/>
      <c r="DN58" s="824"/>
      <c r="DO58" s="824"/>
      <c r="DP58" s="825"/>
      <c r="DQ58" s="823"/>
      <c r="DR58" s="824"/>
      <c r="DS58" s="824"/>
      <c r="DT58" s="824"/>
      <c r="DU58" s="825"/>
      <c r="DV58" s="826"/>
      <c r="DW58" s="827"/>
      <c r="DX58" s="827"/>
      <c r="DY58" s="827"/>
      <c r="DZ58" s="828"/>
      <c r="EA58" s="246"/>
    </row>
    <row r="59" spans="1:131" s="247" customFormat="1" ht="26.25" customHeight="1" x14ac:dyDescent="0.15">
      <c r="A59" s="261">
        <v>32</v>
      </c>
      <c r="B59" s="797"/>
      <c r="C59" s="798"/>
      <c r="D59" s="798"/>
      <c r="E59" s="798"/>
      <c r="F59" s="798"/>
      <c r="G59" s="798"/>
      <c r="H59" s="798"/>
      <c r="I59" s="798"/>
      <c r="J59" s="798"/>
      <c r="K59" s="798"/>
      <c r="L59" s="798"/>
      <c r="M59" s="798"/>
      <c r="N59" s="798"/>
      <c r="O59" s="798"/>
      <c r="P59" s="799"/>
      <c r="Q59" s="877"/>
      <c r="R59" s="878"/>
      <c r="S59" s="878"/>
      <c r="T59" s="878"/>
      <c r="U59" s="878"/>
      <c r="V59" s="878"/>
      <c r="W59" s="878"/>
      <c r="X59" s="878"/>
      <c r="Y59" s="878"/>
      <c r="Z59" s="878"/>
      <c r="AA59" s="878"/>
      <c r="AB59" s="878"/>
      <c r="AC59" s="878"/>
      <c r="AD59" s="878"/>
      <c r="AE59" s="879"/>
      <c r="AF59" s="803"/>
      <c r="AG59" s="804"/>
      <c r="AH59" s="804"/>
      <c r="AI59" s="804"/>
      <c r="AJ59" s="805"/>
      <c r="AK59" s="880"/>
      <c r="AL59" s="878"/>
      <c r="AM59" s="878"/>
      <c r="AN59" s="878"/>
      <c r="AO59" s="878"/>
      <c r="AP59" s="878"/>
      <c r="AQ59" s="878"/>
      <c r="AR59" s="878"/>
      <c r="AS59" s="878"/>
      <c r="AT59" s="878"/>
      <c r="AU59" s="878"/>
      <c r="AV59" s="878"/>
      <c r="AW59" s="878"/>
      <c r="AX59" s="878"/>
      <c r="AY59" s="878"/>
      <c r="AZ59" s="881"/>
      <c r="BA59" s="881"/>
      <c r="BB59" s="881"/>
      <c r="BC59" s="881"/>
      <c r="BD59" s="881"/>
      <c r="BE59" s="871"/>
      <c r="BF59" s="871"/>
      <c r="BG59" s="871"/>
      <c r="BH59" s="871"/>
      <c r="BI59" s="872"/>
      <c r="BJ59" s="252"/>
      <c r="BK59" s="252"/>
      <c r="BL59" s="252"/>
      <c r="BM59" s="252"/>
      <c r="BN59" s="252"/>
      <c r="BO59" s="265"/>
      <c r="BP59" s="265"/>
      <c r="BQ59" s="262">
        <v>53</v>
      </c>
      <c r="BR59" s="263"/>
      <c r="BS59" s="810"/>
      <c r="BT59" s="811"/>
      <c r="BU59" s="811"/>
      <c r="BV59" s="811"/>
      <c r="BW59" s="811"/>
      <c r="BX59" s="811"/>
      <c r="BY59" s="811"/>
      <c r="BZ59" s="811"/>
      <c r="CA59" s="811"/>
      <c r="CB59" s="811"/>
      <c r="CC59" s="811"/>
      <c r="CD59" s="811"/>
      <c r="CE59" s="811"/>
      <c r="CF59" s="811"/>
      <c r="CG59" s="812"/>
      <c r="CH59" s="823"/>
      <c r="CI59" s="824"/>
      <c r="CJ59" s="824"/>
      <c r="CK59" s="824"/>
      <c r="CL59" s="825"/>
      <c r="CM59" s="823"/>
      <c r="CN59" s="824"/>
      <c r="CO59" s="824"/>
      <c r="CP59" s="824"/>
      <c r="CQ59" s="825"/>
      <c r="CR59" s="823"/>
      <c r="CS59" s="824"/>
      <c r="CT59" s="824"/>
      <c r="CU59" s="824"/>
      <c r="CV59" s="825"/>
      <c r="CW59" s="823"/>
      <c r="CX59" s="824"/>
      <c r="CY59" s="824"/>
      <c r="CZ59" s="824"/>
      <c r="DA59" s="825"/>
      <c r="DB59" s="823"/>
      <c r="DC59" s="824"/>
      <c r="DD59" s="824"/>
      <c r="DE59" s="824"/>
      <c r="DF59" s="825"/>
      <c r="DG59" s="823"/>
      <c r="DH59" s="824"/>
      <c r="DI59" s="824"/>
      <c r="DJ59" s="824"/>
      <c r="DK59" s="825"/>
      <c r="DL59" s="823"/>
      <c r="DM59" s="824"/>
      <c r="DN59" s="824"/>
      <c r="DO59" s="824"/>
      <c r="DP59" s="825"/>
      <c r="DQ59" s="823"/>
      <c r="DR59" s="824"/>
      <c r="DS59" s="824"/>
      <c r="DT59" s="824"/>
      <c r="DU59" s="825"/>
      <c r="DV59" s="826"/>
      <c r="DW59" s="827"/>
      <c r="DX59" s="827"/>
      <c r="DY59" s="827"/>
      <c r="DZ59" s="828"/>
      <c r="EA59" s="246"/>
    </row>
    <row r="60" spans="1:131" s="247" customFormat="1" ht="26.25" customHeight="1" x14ac:dyDescent="0.15">
      <c r="A60" s="261">
        <v>33</v>
      </c>
      <c r="B60" s="797"/>
      <c r="C60" s="798"/>
      <c r="D60" s="798"/>
      <c r="E60" s="798"/>
      <c r="F60" s="798"/>
      <c r="G60" s="798"/>
      <c r="H60" s="798"/>
      <c r="I60" s="798"/>
      <c r="J60" s="798"/>
      <c r="K60" s="798"/>
      <c r="L60" s="798"/>
      <c r="M60" s="798"/>
      <c r="N60" s="798"/>
      <c r="O60" s="798"/>
      <c r="P60" s="799"/>
      <c r="Q60" s="877"/>
      <c r="R60" s="878"/>
      <c r="S60" s="878"/>
      <c r="T60" s="878"/>
      <c r="U60" s="878"/>
      <c r="V60" s="878"/>
      <c r="W60" s="878"/>
      <c r="X60" s="878"/>
      <c r="Y60" s="878"/>
      <c r="Z60" s="878"/>
      <c r="AA60" s="878"/>
      <c r="AB60" s="878"/>
      <c r="AC60" s="878"/>
      <c r="AD60" s="878"/>
      <c r="AE60" s="879"/>
      <c r="AF60" s="803"/>
      <c r="AG60" s="804"/>
      <c r="AH60" s="804"/>
      <c r="AI60" s="804"/>
      <c r="AJ60" s="805"/>
      <c r="AK60" s="880"/>
      <c r="AL60" s="878"/>
      <c r="AM60" s="878"/>
      <c r="AN60" s="878"/>
      <c r="AO60" s="878"/>
      <c r="AP60" s="878"/>
      <c r="AQ60" s="878"/>
      <c r="AR60" s="878"/>
      <c r="AS60" s="878"/>
      <c r="AT60" s="878"/>
      <c r="AU60" s="878"/>
      <c r="AV60" s="878"/>
      <c r="AW60" s="878"/>
      <c r="AX60" s="878"/>
      <c r="AY60" s="878"/>
      <c r="AZ60" s="881"/>
      <c r="BA60" s="881"/>
      <c r="BB60" s="881"/>
      <c r="BC60" s="881"/>
      <c r="BD60" s="881"/>
      <c r="BE60" s="871"/>
      <c r="BF60" s="871"/>
      <c r="BG60" s="871"/>
      <c r="BH60" s="871"/>
      <c r="BI60" s="872"/>
      <c r="BJ60" s="252"/>
      <c r="BK60" s="252"/>
      <c r="BL60" s="252"/>
      <c r="BM60" s="252"/>
      <c r="BN60" s="252"/>
      <c r="BO60" s="265"/>
      <c r="BP60" s="265"/>
      <c r="BQ60" s="262">
        <v>54</v>
      </c>
      <c r="BR60" s="263"/>
      <c r="BS60" s="810"/>
      <c r="BT60" s="811"/>
      <c r="BU60" s="811"/>
      <c r="BV60" s="811"/>
      <c r="BW60" s="811"/>
      <c r="BX60" s="811"/>
      <c r="BY60" s="811"/>
      <c r="BZ60" s="811"/>
      <c r="CA60" s="811"/>
      <c r="CB60" s="811"/>
      <c r="CC60" s="811"/>
      <c r="CD60" s="811"/>
      <c r="CE60" s="811"/>
      <c r="CF60" s="811"/>
      <c r="CG60" s="812"/>
      <c r="CH60" s="823"/>
      <c r="CI60" s="824"/>
      <c r="CJ60" s="824"/>
      <c r="CK60" s="824"/>
      <c r="CL60" s="825"/>
      <c r="CM60" s="823"/>
      <c r="CN60" s="824"/>
      <c r="CO60" s="824"/>
      <c r="CP60" s="824"/>
      <c r="CQ60" s="825"/>
      <c r="CR60" s="823"/>
      <c r="CS60" s="824"/>
      <c r="CT60" s="824"/>
      <c r="CU60" s="824"/>
      <c r="CV60" s="825"/>
      <c r="CW60" s="823"/>
      <c r="CX60" s="824"/>
      <c r="CY60" s="824"/>
      <c r="CZ60" s="824"/>
      <c r="DA60" s="825"/>
      <c r="DB60" s="823"/>
      <c r="DC60" s="824"/>
      <c r="DD60" s="824"/>
      <c r="DE60" s="824"/>
      <c r="DF60" s="825"/>
      <c r="DG60" s="823"/>
      <c r="DH60" s="824"/>
      <c r="DI60" s="824"/>
      <c r="DJ60" s="824"/>
      <c r="DK60" s="825"/>
      <c r="DL60" s="823"/>
      <c r="DM60" s="824"/>
      <c r="DN60" s="824"/>
      <c r="DO60" s="824"/>
      <c r="DP60" s="825"/>
      <c r="DQ60" s="823"/>
      <c r="DR60" s="824"/>
      <c r="DS60" s="824"/>
      <c r="DT60" s="824"/>
      <c r="DU60" s="825"/>
      <c r="DV60" s="826"/>
      <c r="DW60" s="827"/>
      <c r="DX60" s="827"/>
      <c r="DY60" s="827"/>
      <c r="DZ60" s="828"/>
      <c r="EA60" s="246"/>
    </row>
    <row r="61" spans="1:131" s="247" customFormat="1" ht="26.25" customHeight="1" thickBot="1" x14ac:dyDescent="0.2">
      <c r="A61" s="261">
        <v>34</v>
      </c>
      <c r="B61" s="797"/>
      <c r="C61" s="798"/>
      <c r="D61" s="798"/>
      <c r="E61" s="798"/>
      <c r="F61" s="798"/>
      <c r="G61" s="798"/>
      <c r="H61" s="798"/>
      <c r="I61" s="798"/>
      <c r="J61" s="798"/>
      <c r="K61" s="798"/>
      <c r="L61" s="798"/>
      <c r="M61" s="798"/>
      <c r="N61" s="798"/>
      <c r="O61" s="798"/>
      <c r="P61" s="799"/>
      <c r="Q61" s="877"/>
      <c r="R61" s="878"/>
      <c r="S61" s="878"/>
      <c r="T61" s="878"/>
      <c r="U61" s="878"/>
      <c r="V61" s="878"/>
      <c r="W61" s="878"/>
      <c r="X61" s="878"/>
      <c r="Y61" s="878"/>
      <c r="Z61" s="878"/>
      <c r="AA61" s="878"/>
      <c r="AB61" s="878"/>
      <c r="AC61" s="878"/>
      <c r="AD61" s="878"/>
      <c r="AE61" s="879"/>
      <c r="AF61" s="803"/>
      <c r="AG61" s="804"/>
      <c r="AH61" s="804"/>
      <c r="AI61" s="804"/>
      <c r="AJ61" s="805"/>
      <c r="AK61" s="880"/>
      <c r="AL61" s="878"/>
      <c r="AM61" s="878"/>
      <c r="AN61" s="878"/>
      <c r="AO61" s="878"/>
      <c r="AP61" s="878"/>
      <c r="AQ61" s="878"/>
      <c r="AR61" s="878"/>
      <c r="AS61" s="878"/>
      <c r="AT61" s="878"/>
      <c r="AU61" s="878"/>
      <c r="AV61" s="878"/>
      <c r="AW61" s="878"/>
      <c r="AX61" s="878"/>
      <c r="AY61" s="878"/>
      <c r="AZ61" s="881"/>
      <c r="BA61" s="881"/>
      <c r="BB61" s="881"/>
      <c r="BC61" s="881"/>
      <c r="BD61" s="881"/>
      <c r="BE61" s="871"/>
      <c r="BF61" s="871"/>
      <c r="BG61" s="871"/>
      <c r="BH61" s="871"/>
      <c r="BI61" s="872"/>
      <c r="BJ61" s="252"/>
      <c r="BK61" s="252"/>
      <c r="BL61" s="252"/>
      <c r="BM61" s="252"/>
      <c r="BN61" s="252"/>
      <c r="BO61" s="265"/>
      <c r="BP61" s="265"/>
      <c r="BQ61" s="262">
        <v>55</v>
      </c>
      <c r="BR61" s="263"/>
      <c r="BS61" s="810"/>
      <c r="BT61" s="811"/>
      <c r="BU61" s="811"/>
      <c r="BV61" s="811"/>
      <c r="BW61" s="811"/>
      <c r="BX61" s="811"/>
      <c r="BY61" s="811"/>
      <c r="BZ61" s="811"/>
      <c r="CA61" s="811"/>
      <c r="CB61" s="811"/>
      <c r="CC61" s="811"/>
      <c r="CD61" s="811"/>
      <c r="CE61" s="811"/>
      <c r="CF61" s="811"/>
      <c r="CG61" s="812"/>
      <c r="CH61" s="823"/>
      <c r="CI61" s="824"/>
      <c r="CJ61" s="824"/>
      <c r="CK61" s="824"/>
      <c r="CL61" s="825"/>
      <c r="CM61" s="823"/>
      <c r="CN61" s="824"/>
      <c r="CO61" s="824"/>
      <c r="CP61" s="824"/>
      <c r="CQ61" s="825"/>
      <c r="CR61" s="823"/>
      <c r="CS61" s="824"/>
      <c r="CT61" s="824"/>
      <c r="CU61" s="824"/>
      <c r="CV61" s="825"/>
      <c r="CW61" s="823"/>
      <c r="CX61" s="824"/>
      <c r="CY61" s="824"/>
      <c r="CZ61" s="824"/>
      <c r="DA61" s="825"/>
      <c r="DB61" s="823"/>
      <c r="DC61" s="824"/>
      <c r="DD61" s="824"/>
      <c r="DE61" s="824"/>
      <c r="DF61" s="825"/>
      <c r="DG61" s="823"/>
      <c r="DH61" s="824"/>
      <c r="DI61" s="824"/>
      <c r="DJ61" s="824"/>
      <c r="DK61" s="825"/>
      <c r="DL61" s="823"/>
      <c r="DM61" s="824"/>
      <c r="DN61" s="824"/>
      <c r="DO61" s="824"/>
      <c r="DP61" s="825"/>
      <c r="DQ61" s="823"/>
      <c r="DR61" s="824"/>
      <c r="DS61" s="824"/>
      <c r="DT61" s="824"/>
      <c r="DU61" s="825"/>
      <c r="DV61" s="826"/>
      <c r="DW61" s="827"/>
      <c r="DX61" s="827"/>
      <c r="DY61" s="827"/>
      <c r="DZ61" s="828"/>
      <c r="EA61" s="246"/>
    </row>
    <row r="62" spans="1:131" s="247" customFormat="1" ht="26.25" customHeight="1" x14ac:dyDescent="0.15">
      <c r="A62" s="261">
        <v>35</v>
      </c>
      <c r="B62" s="797"/>
      <c r="C62" s="798"/>
      <c r="D62" s="798"/>
      <c r="E62" s="798"/>
      <c r="F62" s="798"/>
      <c r="G62" s="798"/>
      <c r="H62" s="798"/>
      <c r="I62" s="798"/>
      <c r="J62" s="798"/>
      <c r="K62" s="798"/>
      <c r="L62" s="798"/>
      <c r="M62" s="798"/>
      <c r="N62" s="798"/>
      <c r="O62" s="798"/>
      <c r="P62" s="799"/>
      <c r="Q62" s="877"/>
      <c r="R62" s="878"/>
      <c r="S62" s="878"/>
      <c r="T62" s="878"/>
      <c r="U62" s="878"/>
      <c r="V62" s="878"/>
      <c r="W62" s="878"/>
      <c r="X62" s="878"/>
      <c r="Y62" s="878"/>
      <c r="Z62" s="878"/>
      <c r="AA62" s="878"/>
      <c r="AB62" s="878"/>
      <c r="AC62" s="878"/>
      <c r="AD62" s="878"/>
      <c r="AE62" s="879"/>
      <c r="AF62" s="803"/>
      <c r="AG62" s="804"/>
      <c r="AH62" s="804"/>
      <c r="AI62" s="804"/>
      <c r="AJ62" s="805"/>
      <c r="AK62" s="880"/>
      <c r="AL62" s="878"/>
      <c r="AM62" s="878"/>
      <c r="AN62" s="878"/>
      <c r="AO62" s="878"/>
      <c r="AP62" s="878"/>
      <c r="AQ62" s="878"/>
      <c r="AR62" s="878"/>
      <c r="AS62" s="878"/>
      <c r="AT62" s="878"/>
      <c r="AU62" s="878"/>
      <c r="AV62" s="878"/>
      <c r="AW62" s="878"/>
      <c r="AX62" s="878"/>
      <c r="AY62" s="878"/>
      <c r="AZ62" s="881"/>
      <c r="BA62" s="881"/>
      <c r="BB62" s="881"/>
      <c r="BC62" s="881"/>
      <c r="BD62" s="881"/>
      <c r="BE62" s="871"/>
      <c r="BF62" s="871"/>
      <c r="BG62" s="871"/>
      <c r="BH62" s="871"/>
      <c r="BI62" s="872"/>
      <c r="BJ62" s="890" t="s">
        <v>403</v>
      </c>
      <c r="BK62" s="849"/>
      <c r="BL62" s="849"/>
      <c r="BM62" s="849"/>
      <c r="BN62" s="850"/>
      <c r="BO62" s="265"/>
      <c r="BP62" s="265"/>
      <c r="BQ62" s="262">
        <v>56</v>
      </c>
      <c r="BR62" s="263"/>
      <c r="BS62" s="810"/>
      <c r="BT62" s="811"/>
      <c r="BU62" s="811"/>
      <c r="BV62" s="811"/>
      <c r="BW62" s="811"/>
      <c r="BX62" s="811"/>
      <c r="BY62" s="811"/>
      <c r="BZ62" s="811"/>
      <c r="CA62" s="811"/>
      <c r="CB62" s="811"/>
      <c r="CC62" s="811"/>
      <c r="CD62" s="811"/>
      <c r="CE62" s="811"/>
      <c r="CF62" s="811"/>
      <c r="CG62" s="812"/>
      <c r="CH62" s="823"/>
      <c r="CI62" s="824"/>
      <c r="CJ62" s="824"/>
      <c r="CK62" s="824"/>
      <c r="CL62" s="825"/>
      <c r="CM62" s="823"/>
      <c r="CN62" s="824"/>
      <c r="CO62" s="824"/>
      <c r="CP62" s="824"/>
      <c r="CQ62" s="825"/>
      <c r="CR62" s="823"/>
      <c r="CS62" s="824"/>
      <c r="CT62" s="824"/>
      <c r="CU62" s="824"/>
      <c r="CV62" s="825"/>
      <c r="CW62" s="823"/>
      <c r="CX62" s="824"/>
      <c r="CY62" s="824"/>
      <c r="CZ62" s="824"/>
      <c r="DA62" s="825"/>
      <c r="DB62" s="823"/>
      <c r="DC62" s="824"/>
      <c r="DD62" s="824"/>
      <c r="DE62" s="824"/>
      <c r="DF62" s="825"/>
      <c r="DG62" s="823"/>
      <c r="DH62" s="824"/>
      <c r="DI62" s="824"/>
      <c r="DJ62" s="824"/>
      <c r="DK62" s="825"/>
      <c r="DL62" s="823"/>
      <c r="DM62" s="824"/>
      <c r="DN62" s="824"/>
      <c r="DO62" s="824"/>
      <c r="DP62" s="825"/>
      <c r="DQ62" s="823"/>
      <c r="DR62" s="824"/>
      <c r="DS62" s="824"/>
      <c r="DT62" s="824"/>
      <c r="DU62" s="825"/>
      <c r="DV62" s="826"/>
      <c r="DW62" s="827"/>
      <c r="DX62" s="827"/>
      <c r="DY62" s="827"/>
      <c r="DZ62" s="828"/>
      <c r="EA62" s="246"/>
    </row>
    <row r="63" spans="1:131" s="247" customFormat="1" ht="26.25" customHeight="1" thickBot="1" x14ac:dyDescent="0.2">
      <c r="A63" s="264" t="s">
        <v>387</v>
      </c>
      <c r="B63" s="832" t="s">
        <v>404</v>
      </c>
      <c r="C63" s="833"/>
      <c r="D63" s="833"/>
      <c r="E63" s="833"/>
      <c r="F63" s="833"/>
      <c r="G63" s="833"/>
      <c r="H63" s="833"/>
      <c r="I63" s="833"/>
      <c r="J63" s="833"/>
      <c r="K63" s="833"/>
      <c r="L63" s="833"/>
      <c r="M63" s="833"/>
      <c r="N63" s="833"/>
      <c r="O63" s="833"/>
      <c r="P63" s="834"/>
      <c r="Q63" s="882"/>
      <c r="R63" s="883"/>
      <c r="S63" s="883"/>
      <c r="T63" s="883"/>
      <c r="U63" s="883"/>
      <c r="V63" s="883"/>
      <c r="W63" s="883"/>
      <c r="X63" s="883"/>
      <c r="Y63" s="883"/>
      <c r="Z63" s="883"/>
      <c r="AA63" s="883"/>
      <c r="AB63" s="883"/>
      <c r="AC63" s="883"/>
      <c r="AD63" s="883"/>
      <c r="AE63" s="884"/>
      <c r="AF63" s="885">
        <f>SUM(AF28:AJ62)</f>
        <v>18</v>
      </c>
      <c r="AG63" s="886"/>
      <c r="AH63" s="886"/>
      <c r="AI63" s="886"/>
      <c r="AJ63" s="887"/>
      <c r="AK63" s="888"/>
      <c r="AL63" s="889"/>
      <c r="AM63" s="889"/>
      <c r="AN63" s="889"/>
      <c r="AO63" s="889"/>
      <c r="AP63" s="886">
        <f>SUM(AP28:AT62)</f>
        <v>399</v>
      </c>
      <c r="AQ63" s="886"/>
      <c r="AR63" s="886"/>
      <c r="AS63" s="886"/>
      <c r="AT63" s="886"/>
      <c r="AU63" s="886">
        <f>SUM(AU28:AY62)</f>
        <v>256</v>
      </c>
      <c r="AV63" s="886"/>
      <c r="AW63" s="886"/>
      <c r="AX63" s="886"/>
      <c r="AY63" s="886"/>
      <c r="AZ63" s="891"/>
      <c r="BA63" s="891"/>
      <c r="BB63" s="891"/>
      <c r="BC63" s="891"/>
      <c r="BD63" s="891"/>
      <c r="BE63" s="892"/>
      <c r="BF63" s="892"/>
      <c r="BG63" s="892"/>
      <c r="BH63" s="892"/>
      <c r="BI63" s="893"/>
      <c r="BJ63" s="894" t="s">
        <v>225</v>
      </c>
      <c r="BK63" s="895"/>
      <c r="BL63" s="895"/>
      <c r="BM63" s="895"/>
      <c r="BN63" s="896"/>
      <c r="BO63" s="265"/>
      <c r="BP63" s="265"/>
      <c r="BQ63" s="262">
        <v>57</v>
      </c>
      <c r="BR63" s="263"/>
      <c r="BS63" s="810"/>
      <c r="BT63" s="811"/>
      <c r="BU63" s="811"/>
      <c r="BV63" s="811"/>
      <c r="BW63" s="811"/>
      <c r="BX63" s="811"/>
      <c r="BY63" s="811"/>
      <c r="BZ63" s="811"/>
      <c r="CA63" s="811"/>
      <c r="CB63" s="811"/>
      <c r="CC63" s="811"/>
      <c r="CD63" s="811"/>
      <c r="CE63" s="811"/>
      <c r="CF63" s="811"/>
      <c r="CG63" s="812"/>
      <c r="CH63" s="823"/>
      <c r="CI63" s="824"/>
      <c r="CJ63" s="824"/>
      <c r="CK63" s="824"/>
      <c r="CL63" s="825"/>
      <c r="CM63" s="823"/>
      <c r="CN63" s="824"/>
      <c r="CO63" s="824"/>
      <c r="CP63" s="824"/>
      <c r="CQ63" s="825"/>
      <c r="CR63" s="823"/>
      <c r="CS63" s="824"/>
      <c r="CT63" s="824"/>
      <c r="CU63" s="824"/>
      <c r="CV63" s="825"/>
      <c r="CW63" s="823"/>
      <c r="CX63" s="824"/>
      <c r="CY63" s="824"/>
      <c r="CZ63" s="824"/>
      <c r="DA63" s="825"/>
      <c r="DB63" s="823"/>
      <c r="DC63" s="824"/>
      <c r="DD63" s="824"/>
      <c r="DE63" s="824"/>
      <c r="DF63" s="825"/>
      <c r="DG63" s="823"/>
      <c r="DH63" s="824"/>
      <c r="DI63" s="824"/>
      <c r="DJ63" s="824"/>
      <c r="DK63" s="825"/>
      <c r="DL63" s="823"/>
      <c r="DM63" s="824"/>
      <c r="DN63" s="824"/>
      <c r="DO63" s="824"/>
      <c r="DP63" s="825"/>
      <c r="DQ63" s="823"/>
      <c r="DR63" s="824"/>
      <c r="DS63" s="824"/>
      <c r="DT63" s="824"/>
      <c r="DU63" s="825"/>
      <c r="DV63" s="826"/>
      <c r="DW63" s="827"/>
      <c r="DX63" s="827"/>
      <c r="DY63" s="827"/>
      <c r="DZ63" s="828"/>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10"/>
      <c r="BT64" s="811"/>
      <c r="BU64" s="811"/>
      <c r="BV64" s="811"/>
      <c r="BW64" s="811"/>
      <c r="BX64" s="811"/>
      <c r="BY64" s="811"/>
      <c r="BZ64" s="811"/>
      <c r="CA64" s="811"/>
      <c r="CB64" s="811"/>
      <c r="CC64" s="811"/>
      <c r="CD64" s="811"/>
      <c r="CE64" s="811"/>
      <c r="CF64" s="811"/>
      <c r="CG64" s="812"/>
      <c r="CH64" s="823"/>
      <c r="CI64" s="824"/>
      <c r="CJ64" s="824"/>
      <c r="CK64" s="824"/>
      <c r="CL64" s="825"/>
      <c r="CM64" s="823"/>
      <c r="CN64" s="824"/>
      <c r="CO64" s="824"/>
      <c r="CP64" s="824"/>
      <c r="CQ64" s="825"/>
      <c r="CR64" s="823"/>
      <c r="CS64" s="824"/>
      <c r="CT64" s="824"/>
      <c r="CU64" s="824"/>
      <c r="CV64" s="825"/>
      <c r="CW64" s="823"/>
      <c r="CX64" s="824"/>
      <c r="CY64" s="824"/>
      <c r="CZ64" s="824"/>
      <c r="DA64" s="825"/>
      <c r="DB64" s="823"/>
      <c r="DC64" s="824"/>
      <c r="DD64" s="824"/>
      <c r="DE64" s="824"/>
      <c r="DF64" s="825"/>
      <c r="DG64" s="823"/>
      <c r="DH64" s="824"/>
      <c r="DI64" s="824"/>
      <c r="DJ64" s="824"/>
      <c r="DK64" s="825"/>
      <c r="DL64" s="823"/>
      <c r="DM64" s="824"/>
      <c r="DN64" s="824"/>
      <c r="DO64" s="824"/>
      <c r="DP64" s="825"/>
      <c r="DQ64" s="823"/>
      <c r="DR64" s="824"/>
      <c r="DS64" s="824"/>
      <c r="DT64" s="824"/>
      <c r="DU64" s="825"/>
      <c r="DV64" s="826"/>
      <c r="DW64" s="827"/>
      <c r="DX64" s="827"/>
      <c r="DY64" s="827"/>
      <c r="DZ64" s="828"/>
      <c r="EA64" s="246"/>
    </row>
    <row r="65" spans="1:131" s="247" customFormat="1" ht="26.25" customHeight="1" thickBot="1" x14ac:dyDescent="0.2">
      <c r="A65" s="252" t="s">
        <v>405</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10"/>
      <c r="BT65" s="811"/>
      <c r="BU65" s="811"/>
      <c r="BV65" s="811"/>
      <c r="BW65" s="811"/>
      <c r="BX65" s="811"/>
      <c r="BY65" s="811"/>
      <c r="BZ65" s="811"/>
      <c r="CA65" s="811"/>
      <c r="CB65" s="811"/>
      <c r="CC65" s="811"/>
      <c r="CD65" s="811"/>
      <c r="CE65" s="811"/>
      <c r="CF65" s="811"/>
      <c r="CG65" s="812"/>
      <c r="CH65" s="823"/>
      <c r="CI65" s="824"/>
      <c r="CJ65" s="824"/>
      <c r="CK65" s="824"/>
      <c r="CL65" s="825"/>
      <c r="CM65" s="823"/>
      <c r="CN65" s="824"/>
      <c r="CO65" s="824"/>
      <c r="CP65" s="824"/>
      <c r="CQ65" s="825"/>
      <c r="CR65" s="823"/>
      <c r="CS65" s="824"/>
      <c r="CT65" s="824"/>
      <c r="CU65" s="824"/>
      <c r="CV65" s="825"/>
      <c r="CW65" s="823"/>
      <c r="CX65" s="824"/>
      <c r="CY65" s="824"/>
      <c r="CZ65" s="824"/>
      <c r="DA65" s="825"/>
      <c r="DB65" s="823"/>
      <c r="DC65" s="824"/>
      <c r="DD65" s="824"/>
      <c r="DE65" s="824"/>
      <c r="DF65" s="825"/>
      <c r="DG65" s="823"/>
      <c r="DH65" s="824"/>
      <c r="DI65" s="824"/>
      <c r="DJ65" s="824"/>
      <c r="DK65" s="825"/>
      <c r="DL65" s="823"/>
      <c r="DM65" s="824"/>
      <c r="DN65" s="824"/>
      <c r="DO65" s="824"/>
      <c r="DP65" s="825"/>
      <c r="DQ65" s="823"/>
      <c r="DR65" s="824"/>
      <c r="DS65" s="824"/>
      <c r="DT65" s="824"/>
      <c r="DU65" s="825"/>
      <c r="DV65" s="826"/>
      <c r="DW65" s="827"/>
      <c r="DX65" s="827"/>
      <c r="DY65" s="827"/>
      <c r="DZ65" s="828"/>
      <c r="EA65" s="246"/>
    </row>
    <row r="66" spans="1:131" s="247" customFormat="1" ht="26.25" customHeight="1" x14ac:dyDescent="0.15">
      <c r="A66" s="782" t="s">
        <v>406</v>
      </c>
      <c r="B66" s="783"/>
      <c r="C66" s="783"/>
      <c r="D66" s="783"/>
      <c r="E66" s="783"/>
      <c r="F66" s="783"/>
      <c r="G66" s="783"/>
      <c r="H66" s="783"/>
      <c r="I66" s="783"/>
      <c r="J66" s="783"/>
      <c r="K66" s="783"/>
      <c r="L66" s="783"/>
      <c r="M66" s="783"/>
      <c r="N66" s="783"/>
      <c r="O66" s="783"/>
      <c r="P66" s="784"/>
      <c r="Q66" s="759" t="s">
        <v>407</v>
      </c>
      <c r="R66" s="760"/>
      <c r="S66" s="760"/>
      <c r="T66" s="760"/>
      <c r="U66" s="761"/>
      <c r="V66" s="759" t="s">
        <v>408</v>
      </c>
      <c r="W66" s="760"/>
      <c r="X66" s="760"/>
      <c r="Y66" s="760"/>
      <c r="Z66" s="761"/>
      <c r="AA66" s="759" t="s">
        <v>409</v>
      </c>
      <c r="AB66" s="760"/>
      <c r="AC66" s="760"/>
      <c r="AD66" s="760"/>
      <c r="AE66" s="761"/>
      <c r="AF66" s="897" t="s">
        <v>394</v>
      </c>
      <c r="AG66" s="856"/>
      <c r="AH66" s="856"/>
      <c r="AI66" s="856"/>
      <c r="AJ66" s="898"/>
      <c r="AK66" s="759" t="s">
        <v>410</v>
      </c>
      <c r="AL66" s="783"/>
      <c r="AM66" s="783"/>
      <c r="AN66" s="783"/>
      <c r="AO66" s="784"/>
      <c r="AP66" s="759" t="s">
        <v>411</v>
      </c>
      <c r="AQ66" s="760"/>
      <c r="AR66" s="760"/>
      <c r="AS66" s="760"/>
      <c r="AT66" s="761"/>
      <c r="AU66" s="759" t="s">
        <v>412</v>
      </c>
      <c r="AV66" s="760"/>
      <c r="AW66" s="760"/>
      <c r="AX66" s="760"/>
      <c r="AY66" s="761"/>
      <c r="AZ66" s="759" t="s">
        <v>376</v>
      </c>
      <c r="BA66" s="760"/>
      <c r="BB66" s="760"/>
      <c r="BC66" s="760"/>
      <c r="BD66" s="771"/>
      <c r="BE66" s="265"/>
      <c r="BF66" s="265"/>
      <c r="BG66" s="265"/>
      <c r="BH66" s="265"/>
      <c r="BI66" s="265"/>
      <c r="BJ66" s="265"/>
      <c r="BK66" s="265"/>
      <c r="BL66" s="265"/>
      <c r="BM66" s="265"/>
      <c r="BN66" s="265"/>
      <c r="BO66" s="265"/>
      <c r="BP66" s="265"/>
      <c r="BQ66" s="262">
        <v>60</v>
      </c>
      <c r="BR66" s="267"/>
      <c r="BS66" s="908"/>
      <c r="BT66" s="909"/>
      <c r="BU66" s="909"/>
      <c r="BV66" s="909"/>
      <c r="BW66" s="909"/>
      <c r="BX66" s="909"/>
      <c r="BY66" s="909"/>
      <c r="BZ66" s="909"/>
      <c r="CA66" s="909"/>
      <c r="CB66" s="909"/>
      <c r="CC66" s="909"/>
      <c r="CD66" s="909"/>
      <c r="CE66" s="909"/>
      <c r="CF66" s="909"/>
      <c r="CG66" s="910"/>
      <c r="CH66" s="905"/>
      <c r="CI66" s="906"/>
      <c r="CJ66" s="906"/>
      <c r="CK66" s="906"/>
      <c r="CL66" s="907"/>
      <c r="CM66" s="905"/>
      <c r="CN66" s="906"/>
      <c r="CO66" s="906"/>
      <c r="CP66" s="906"/>
      <c r="CQ66" s="907"/>
      <c r="CR66" s="905"/>
      <c r="CS66" s="906"/>
      <c r="CT66" s="906"/>
      <c r="CU66" s="906"/>
      <c r="CV66" s="907"/>
      <c r="CW66" s="905"/>
      <c r="CX66" s="906"/>
      <c r="CY66" s="906"/>
      <c r="CZ66" s="906"/>
      <c r="DA66" s="907"/>
      <c r="DB66" s="905"/>
      <c r="DC66" s="906"/>
      <c r="DD66" s="906"/>
      <c r="DE66" s="906"/>
      <c r="DF66" s="907"/>
      <c r="DG66" s="905"/>
      <c r="DH66" s="906"/>
      <c r="DI66" s="906"/>
      <c r="DJ66" s="906"/>
      <c r="DK66" s="907"/>
      <c r="DL66" s="905"/>
      <c r="DM66" s="906"/>
      <c r="DN66" s="906"/>
      <c r="DO66" s="906"/>
      <c r="DP66" s="907"/>
      <c r="DQ66" s="905"/>
      <c r="DR66" s="906"/>
      <c r="DS66" s="906"/>
      <c r="DT66" s="906"/>
      <c r="DU66" s="907"/>
      <c r="DV66" s="902"/>
      <c r="DW66" s="903"/>
      <c r="DX66" s="903"/>
      <c r="DY66" s="903"/>
      <c r="DZ66" s="904"/>
      <c r="EA66" s="246"/>
    </row>
    <row r="67" spans="1:131" s="247" customFormat="1" ht="26.25" customHeight="1" thickBot="1" x14ac:dyDescent="0.2">
      <c r="A67" s="785"/>
      <c r="B67" s="786"/>
      <c r="C67" s="786"/>
      <c r="D67" s="786"/>
      <c r="E67" s="786"/>
      <c r="F67" s="786"/>
      <c r="G67" s="786"/>
      <c r="H67" s="786"/>
      <c r="I67" s="786"/>
      <c r="J67" s="786"/>
      <c r="K67" s="786"/>
      <c r="L67" s="786"/>
      <c r="M67" s="786"/>
      <c r="N67" s="786"/>
      <c r="O67" s="786"/>
      <c r="P67" s="787"/>
      <c r="Q67" s="762"/>
      <c r="R67" s="763"/>
      <c r="S67" s="763"/>
      <c r="T67" s="763"/>
      <c r="U67" s="764"/>
      <c r="V67" s="762"/>
      <c r="W67" s="763"/>
      <c r="X67" s="763"/>
      <c r="Y67" s="763"/>
      <c r="Z67" s="764"/>
      <c r="AA67" s="762"/>
      <c r="AB67" s="763"/>
      <c r="AC67" s="763"/>
      <c r="AD67" s="763"/>
      <c r="AE67" s="764"/>
      <c r="AF67" s="899"/>
      <c r="AG67" s="859"/>
      <c r="AH67" s="859"/>
      <c r="AI67" s="859"/>
      <c r="AJ67" s="900"/>
      <c r="AK67" s="901"/>
      <c r="AL67" s="786"/>
      <c r="AM67" s="786"/>
      <c r="AN67" s="786"/>
      <c r="AO67" s="787"/>
      <c r="AP67" s="762"/>
      <c r="AQ67" s="763"/>
      <c r="AR67" s="763"/>
      <c r="AS67" s="763"/>
      <c r="AT67" s="764"/>
      <c r="AU67" s="762"/>
      <c r="AV67" s="763"/>
      <c r="AW67" s="763"/>
      <c r="AX67" s="763"/>
      <c r="AY67" s="764"/>
      <c r="AZ67" s="762"/>
      <c r="BA67" s="763"/>
      <c r="BB67" s="763"/>
      <c r="BC67" s="763"/>
      <c r="BD67" s="772"/>
      <c r="BE67" s="265"/>
      <c r="BF67" s="265"/>
      <c r="BG67" s="265"/>
      <c r="BH67" s="265"/>
      <c r="BI67" s="265"/>
      <c r="BJ67" s="265"/>
      <c r="BK67" s="265"/>
      <c r="BL67" s="265"/>
      <c r="BM67" s="265"/>
      <c r="BN67" s="265"/>
      <c r="BO67" s="265"/>
      <c r="BP67" s="265"/>
      <c r="BQ67" s="262">
        <v>61</v>
      </c>
      <c r="BR67" s="267"/>
      <c r="BS67" s="908"/>
      <c r="BT67" s="909"/>
      <c r="BU67" s="909"/>
      <c r="BV67" s="909"/>
      <c r="BW67" s="909"/>
      <c r="BX67" s="909"/>
      <c r="BY67" s="909"/>
      <c r="BZ67" s="909"/>
      <c r="CA67" s="909"/>
      <c r="CB67" s="909"/>
      <c r="CC67" s="909"/>
      <c r="CD67" s="909"/>
      <c r="CE67" s="909"/>
      <c r="CF67" s="909"/>
      <c r="CG67" s="910"/>
      <c r="CH67" s="905"/>
      <c r="CI67" s="906"/>
      <c r="CJ67" s="906"/>
      <c r="CK67" s="906"/>
      <c r="CL67" s="907"/>
      <c r="CM67" s="905"/>
      <c r="CN67" s="906"/>
      <c r="CO67" s="906"/>
      <c r="CP67" s="906"/>
      <c r="CQ67" s="907"/>
      <c r="CR67" s="905"/>
      <c r="CS67" s="906"/>
      <c r="CT67" s="906"/>
      <c r="CU67" s="906"/>
      <c r="CV67" s="907"/>
      <c r="CW67" s="905"/>
      <c r="CX67" s="906"/>
      <c r="CY67" s="906"/>
      <c r="CZ67" s="906"/>
      <c r="DA67" s="907"/>
      <c r="DB67" s="905"/>
      <c r="DC67" s="906"/>
      <c r="DD67" s="906"/>
      <c r="DE67" s="906"/>
      <c r="DF67" s="907"/>
      <c r="DG67" s="905"/>
      <c r="DH67" s="906"/>
      <c r="DI67" s="906"/>
      <c r="DJ67" s="906"/>
      <c r="DK67" s="907"/>
      <c r="DL67" s="905"/>
      <c r="DM67" s="906"/>
      <c r="DN67" s="906"/>
      <c r="DO67" s="906"/>
      <c r="DP67" s="907"/>
      <c r="DQ67" s="905"/>
      <c r="DR67" s="906"/>
      <c r="DS67" s="906"/>
      <c r="DT67" s="906"/>
      <c r="DU67" s="907"/>
      <c r="DV67" s="902"/>
      <c r="DW67" s="903"/>
      <c r="DX67" s="903"/>
      <c r="DY67" s="903"/>
      <c r="DZ67" s="904"/>
      <c r="EA67" s="246"/>
    </row>
    <row r="68" spans="1:131" s="247" customFormat="1" ht="26.25" customHeight="1" thickTop="1" x14ac:dyDescent="0.15">
      <c r="A68" s="258">
        <v>1</v>
      </c>
      <c r="B68" s="915" t="s">
        <v>581</v>
      </c>
      <c r="C68" s="916"/>
      <c r="D68" s="916"/>
      <c r="E68" s="916"/>
      <c r="F68" s="916"/>
      <c r="G68" s="916"/>
      <c r="H68" s="916"/>
      <c r="I68" s="916"/>
      <c r="J68" s="916"/>
      <c r="K68" s="916"/>
      <c r="L68" s="916"/>
      <c r="M68" s="916"/>
      <c r="N68" s="916"/>
      <c r="O68" s="916"/>
      <c r="P68" s="917"/>
      <c r="Q68" s="918">
        <v>12179</v>
      </c>
      <c r="R68" s="911"/>
      <c r="S68" s="911"/>
      <c r="T68" s="911"/>
      <c r="U68" s="911"/>
      <c r="V68" s="911">
        <v>11636</v>
      </c>
      <c r="W68" s="911"/>
      <c r="X68" s="911"/>
      <c r="Y68" s="911"/>
      <c r="Z68" s="911"/>
      <c r="AA68" s="911">
        <v>544</v>
      </c>
      <c r="AB68" s="911"/>
      <c r="AC68" s="911"/>
      <c r="AD68" s="911"/>
      <c r="AE68" s="911"/>
      <c r="AF68" s="911">
        <v>681</v>
      </c>
      <c r="AG68" s="911"/>
      <c r="AH68" s="911"/>
      <c r="AI68" s="911"/>
      <c r="AJ68" s="911"/>
      <c r="AK68" s="911">
        <v>1310</v>
      </c>
      <c r="AL68" s="911"/>
      <c r="AM68" s="911"/>
      <c r="AN68" s="911"/>
      <c r="AO68" s="911"/>
      <c r="AP68" s="911">
        <v>5279</v>
      </c>
      <c r="AQ68" s="911"/>
      <c r="AR68" s="911"/>
      <c r="AS68" s="911"/>
      <c r="AT68" s="911"/>
      <c r="AU68" s="912">
        <v>113</v>
      </c>
      <c r="AV68" s="912"/>
      <c r="AW68" s="912"/>
      <c r="AX68" s="912"/>
      <c r="AY68" s="912"/>
      <c r="AZ68" s="913"/>
      <c r="BA68" s="913"/>
      <c r="BB68" s="913"/>
      <c r="BC68" s="913"/>
      <c r="BD68" s="914"/>
      <c r="BE68" s="265"/>
      <c r="BF68" s="265"/>
      <c r="BG68" s="265"/>
      <c r="BH68" s="265"/>
      <c r="BI68" s="265"/>
      <c r="BJ68" s="265"/>
      <c r="BK68" s="265"/>
      <c r="BL68" s="265"/>
      <c r="BM68" s="265"/>
      <c r="BN68" s="265"/>
      <c r="BO68" s="265"/>
      <c r="BP68" s="265"/>
      <c r="BQ68" s="262">
        <v>62</v>
      </c>
      <c r="BR68" s="267"/>
      <c r="BS68" s="908"/>
      <c r="BT68" s="909"/>
      <c r="BU68" s="909"/>
      <c r="BV68" s="909"/>
      <c r="BW68" s="909"/>
      <c r="BX68" s="909"/>
      <c r="BY68" s="909"/>
      <c r="BZ68" s="909"/>
      <c r="CA68" s="909"/>
      <c r="CB68" s="909"/>
      <c r="CC68" s="909"/>
      <c r="CD68" s="909"/>
      <c r="CE68" s="909"/>
      <c r="CF68" s="909"/>
      <c r="CG68" s="910"/>
      <c r="CH68" s="905"/>
      <c r="CI68" s="906"/>
      <c r="CJ68" s="906"/>
      <c r="CK68" s="906"/>
      <c r="CL68" s="907"/>
      <c r="CM68" s="905"/>
      <c r="CN68" s="906"/>
      <c r="CO68" s="906"/>
      <c r="CP68" s="906"/>
      <c r="CQ68" s="907"/>
      <c r="CR68" s="905"/>
      <c r="CS68" s="906"/>
      <c r="CT68" s="906"/>
      <c r="CU68" s="906"/>
      <c r="CV68" s="907"/>
      <c r="CW68" s="905"/>
      <c r="CX68" s="906"/>
      <c r="CY68" s="906"/>
      <c r="CZ68" s="906"/>
      <c r="DA68" s="907"/>
      <c r="DB68" s="905"/>
      <c r="DC68" s="906"/>
      <c r="DD68" s="906"/>
      <c r="DE68" s="906"/>
      <c r="DF68" s="907"/>
      <c r="DG68" s="905"/>
      <c r="DH68" s="906"/>
      <c r="DI68" s="906"/>
      <c r="DJ68" s="906"/>
      <c r="DK68" s="907"/>
      <c r="DL68" s="905"/>
      <c r="DM68" s="906"/>
      <c r="DN68" s="906"/>
      <c r="DO68" s="906"/>
      <c r="DP68" s="907"/>
      <c r="DQ68" s="905"/>
      <c r="DR68" s="906"/>
      <c r="DS68" s="906"/>
      <c r="DT68" s="906"/>
      <c r="DU68" s="907"/>
      <c r="DV68" s="902"/>
      <c r="DW68" s="903"/>
      <c r="DX68" s="903"/>
      <c r="DY68" s="903"/>
      <c r="DZ68" s="904"/>
      <c r="EA68" s="246"/>
    </row>
    <row r="69" spans="1:131" s="247" customFormat="1" ht="26.25" customHeight="1" x14ac:dyDescent="0.15">
      <c r="A69" s="261">
        <v>2</v>
      </c>
      <c r="B69" s="919" t="s">
        <v>582</v>
      </c>
      <c r="C69" s="920"/>
      <c r="D69" s="920"/>
      <c r="E69" s="920"/>
      <c r="F69" s="920"/>
      <c r="G69" s="920"/>
      <c r="H69" s="920"/>
      <c r="I69" s="920"/>
      <c r="J69" s="920"/>
      <c r="K69" s="920"/>
      <c r="L69" s="920"/>
      <c r="M69" s="920"/>
      <c r="N69" s="920"/>
      <c r="O69" s="920"/>
      <c r="P69" s="921"/>
      <c r="Q69" s="922">
        <v>5844</v>
      </c>
      <c r="R69" s="923"/>
      <c r="S69" s="923"/>
      <c r="T69" s="923"/>
      <c r="U69" s="923"/>
      <c r="V69" s="923">
        <v>5809</v>
      </c>
      <c r="W69" s="923"/>
      <c r="X69" s="923"/>
      <c r="Y69" s="923"/>
      <c r="Z69" s="923"/>
      <c r="AA69" s="923">
        <v>35</v>
      </c>
      <c r="AB69" s="923"/>
      <c r="AC69" s="923"/>
      <c r="AD69" s="923"/>
      <c r="AE69" s="923"/>
      <c r="AF69" s="923">
        <v>23</v>
      </c>
      <c r="AG69" s="923"/>
      <c r="AH69" s="923"/>
      <c r="AI69" s="923"/>
      <c r="AJ69" s="923"/>
      <c r="AK69" s="923">
        <v>22</v>
      </c>
      <c r="AL69" s="923"/>
      <c r="AM69" s="923"/>
      <c r="AN69" s="923"/>
      <c r="AO69" s="923"/>
      <c r="AP69" s="923" t="s">
        <v>589</v>
      </c>
      <c r="AQ69" s="923"/>
      <c r="AR69" s="923"/>
      <c r="AS69" s="923"/>
      <c r="AT69" s="923"/>
      <c r="AU69" s="875" t="s">
        <v>589</v>
      </c>
      <c r="AV69" s="875"/>
      <c r="AW69" s="875"/>
      <c r="AX69" s="875"/>
      <c r="AY69" s="875"/>
      <c r="AZ69" s="924"/>
      <c r="BA69" s="924"/>
      <c r="BB69" s="924"/>
      <c r="BC69" s="924"/>
      <c r="BD69" s="925"/>
      <c r="BE69" s="265"/>
      <c r="BF69" s="265"/>
      <c r="BG69" s="265"/>
      <c r="BH69" s="265"/>
      <c r="BI69" s="265"/>
      <c r="BJ69" s="265"/>
      <c r="BK69" s="265"/>
      <c r="BL69" s="265"/>
      <c r="BM69" s="265"/>
      <c r="BN69" s="265"/>
      <c r="BO69" s="265"/>
      <c r="BP69" s="265"/>
      <c r="BQ69" s="262">
        <v>63</v>
      </c>
      <c r="BR69" s="267"/>
      <c r="BS69" s="908"/>
      <c r="BT69" s="909"/>
      <c r="BU69" s="909"/>
      <c r="BV69" s="909"/>
      <c r="BW69" s="909"/>
      <c r="BX69" s="909"/>
      <c r="BY69" s="909"/>
      <c r="BZ69" s="909"/>
      <c r="CA69" s="909"/>
      <c r="CB69" s="909"/>
      <c r="CC69" s="909"/>
      <c r="CD69" s="909"/>
      <c r="CE69" s="909"/>
      <c r="CF69" s="909"/>
      <c r="CG69" s="910"/>
      <c r="CH69" s="905"/>
      <c r="CI69" s="906"/>
      <c r="CJ69" s="906"/>
      <c r="CK69" s="906"/>
      <c r="CL69" s="907"/>
      <c r="CM69" s="905"/>
      <c r="CN69" s="906"/>
      <c r="CO69" s="906"/>
      <c r="CP69" s="906"/>
      <c r="CQ69" s="907"/>
      <c r="CR69" s="905"/>
      <c r="CS69" s="906"/>
      <c r="CT69" s="906"/>
      <c r="CU69" s="906"/>
      <c r="CV69" s="907"/>
      <c r="CW69" s="905"/>
      <c r="CX69" s="906"/>
      <c r="CY69" s="906"/>
      <c r="CZ69" s="906"/>
      <c r="DA69" s="907"/>
      <c r="DB69" s="905"/>
      <c r="DC69" s="906"/>
      <c r="DD69" s="906"/>
      <c r="DE69" s="906"/>
      <c r="DF69" s="907"/>
      <c r="DG69" s="905"/>
      <c r="DH69" s="906"/>
      <c r="DI69" s="906"/>
      <c r="DJ69" s="906"/>
      <c r="DK69" s="907"/>
      <c r="DL69" s="905"/>
      <c r="DM69" s="906"/>
      <c r="DN69" s="906"/>
      <c r="DO69" s="906"/>
      <c r="DP69" s="907"/>
      <c r="DQ69" s="905"/>
      <c r="DR69" s="906"/>
      <c r="DS69" s="906"/>
      <c r="DT69" s="906"/>
      <c r="DU69" s="907"/>
      <c r="DV69" s="902"/>
      <c r="DW69" s="903"/>
      <c r="DX69" s="903"/>
      <c r="DY69" s="903"/>
      <c r="DZ69" s="904"/>
      <c r="EA69" s="246"/>
    </row>
    <row r="70" spans="1:131" s="247" customFormat="1" ht="26.25" customHeight="1" x14ac:dyDescent="0.15">
      <c r="A70" s="261">
        <v>3</v>
      </c>
      <c r="B70" s="919" t="s">
        <v>583</v>
      </c>
      <c r="C70" s="920"/>
      <c r="D70" s="920"/>
      <c r="E70" s="920"/>
      <c r="F70" s="920"/>
      <c r="G70" s="920"/>
      <c r="H70" s="920"/>
      <c r="I70" s="920"/>
      <c r="J70" s="920"/>
      <c r="K70" s="920"/>
      <c r="L70" s="920"/>
      <c r="M70" s="920"/>
      <c r="N70" s="920"/>
      <c r="O70" s="920"/>
      <c r="P70" s="921"/>
      <c r="Q70" s="922">
        <v>510</v>
      </c>
      <c r="R70" s="923"/>
      <c r="S70" s="923"/>
      <c r="T70" s="923"/>
      <c r="U70" s="923"/>
      <c r="V70" s="923">
        <v>474</v>
      </c>
      <c r="W70" s="923"/>
      <c r="X70" s="923"/>
      <c r="Y70" s="923"/>
      <c r="Z70" s="923"/>
      <c r="AA70" s="923">
        <v>35</v>
      </c>
      <c r="AB70" s="923"/>
      <c r="AC70" s="923"/>
      <c r="AD70" s="923"/>
      <c r="AE70" s="923"/>
      <c r="AF70" s="923">
        <v>35</v>
      </c>
      <c r="AG70" s="923"/>
      <c r="AH70" s="923"/>
      <c r="AI70" s="923"/>
      <c r="AJ70" s="923"/>
      <c r="AK70" s="923">
        <v>24</v>
      </c>
      <c r="AL70" s="923"/>
      <c r="AM70" s="923"/>
      <c r="AN70" s="923"/>
      <c r="AO70" s="923"/>
      <c r="AP70" s="923" t="s">
        <v>589</v>
      </c>
      <c r="AQ70" s="923"/>
      <c r="AR70" s="923"/>
      <c r="AS70" s="923"/>
      <c r="AT70" s="923"/>
      <c r="AU70" s="875" t="s">
        <v>589</v>
      </c>
      <c r="AV70" s="875"/>
      <c r="AW70" s="875"/>
      <c r="AX70" s="875"/>
      <c r="AY70" s="875"/>
      <c r="AZ70" s="924"/>
      <c r="BA70" s="924"/>
      <c r="BB70" s="924"/>
      <c r="BC70" s="924"/>
      <c r="BD70" s="925"/>
      <c r="BE70" s="265"/>
      <c r="BF70" s="265"/>
      <c r="BG70" s="265"/>
      <c r="BH70" s="265"/>
      <c r="BI70" s="265"/>
      <c r="BJ70" s="265"/>
      <c r="BK70" s="265"/>
      <c r="BL70" s="265"/>
      <c r="BM70" s="265"/>
      <c r="BN70" s="265"/>
      <c r="BO70" s="265"/>
      <c r="BP70" s="265"/>
      <c r="BQ70" s="262">
        <v>64</v>
      </c>
      <c r="BR70" s="267"/>
      <c r="BS70" s="908"/>
      <c r="BT70" s="909"/>
      <c r="BU70" s="909"/>
      <c r="BV70" s="909"/>
      <c r="BW70" s="909"/>
      <c r="BX70" s="909"/>
      <c r="BY70" s="909"/>
      <c r="BZ70" s="909"/>
      <c r="CA70" s="909"/>
      <c r="CB70" s="909"/>
      <c r="CC70" s="909"/>
      <c r="CD70" s="909"/>
      <c r="CE70" s="909"/>
      <c r="CF70" s="909"/>
      <c r="CG70" s="910"/>
      <c r="CH70" s="905"/>
      <c r="CI70" s="906"/>
      <c r="CJ70" s="906"/>
      <c r="CK70" s="906"/>
      <c r="CL70" s="907"/>
      <c r="CM70" s="905"/>
      <c r="CN70" s="906"/>
      <c r="CO70" s="906"/>
      <c r="CP70" s="906"/>
      <c r="CQ70" s="907"/>
      <c r="CR70" s="905"/>
      <c r="CS70" s="906"/>
      <c r="CT70" s="906"/>
      <c r="CU70" s="906"/>
      <c r="CV70" s="907"/>
      <c r="CW70" s="905"/>
      <c r="CX70" s="906"/>
      <c r="CY70" s="906"/>
      <c r="CZ70" s="906"/>
      <c r="DA70" s="907"/>
      <c r="DB70" s="905"/>
      <c r="DC70" s="906"/>
      <c r="DD70" s="906"/>
      <c r="DE70" s="906"/>
      <c r="DF70" s="907"/>
      <c r="DG70" s="905"/>
      <c r="DH70" s="906"/>
      <c r="DI70" s="906"/>
      <c r="DJ70" s="906"/>
      <c r="DK70" s="907"/>
      <c r="DL70" s="905"/>
      <c r="DM70" s="906"/>
      <c r="DN70" s="906"/>
      <c r="DO70" s="906"/>
      <c r="DP70" s="907"/>
      <c r="DQ70" s="905"/>
      <c r="DR70" s="906"/>
      <c r="DS70" s="906"/>
      <c r="DT70" s="906"/>
      <c r="DU70" s="907"/>
      <c r="DV70" s="902"/>
      <c r="DW70" s="903"/>
      <c r="DX70" s="903"/>
      <c r="DY70" s="903"/>
      <c r="DZ70" s="904"/>
      <c r="EA70" s="246"/>
    </row>
    <row r="71" spans="1:131" s="247" customFormat="1" ht="26.25" customHeight="1" x14ac:dyDescent="0.15">
      <c r="A71" s="261">
        <v>4</v>
      </c>
      <c r="B71" s="919" t="s">
        <v>584</v>
      </c>
      <c r="C71" s="920"/>
      <c r="D71" s="920"/>
      <c r="E71" s="920"/>
      <c r="F71" s="920"/>
      <c r="G71" s="920"/>
      <c r="H71" s="920"/>
      <c r="I71" s="920"/>
      <c r="J71" s="920"/>
      <c r="K71" s="920"/>
      <c r="L71" s="920"/>
      <c r="M71" s="920"/>
      <c r="N71" s="920"/>
      <c r="O71" s="920"/>
      <c r="P71" s="921"/>
      <c r="Q71" s="922">
        <v>169461</v>
      </c>
      <c r="R71" s="923"/>
      <c r="S71" s="923"/>
      <c r="T71" s="923"/>
      <c r="U71" s="923"/>
      <c r="V71" s="923">
        <v>164687</v>
      </c>
      <c r="W71" s="923"/>
      <c r="X71" s="923"/>
      <c r="Y71" s="923"/>
      <c r="Z71" s="923"/>
      <c r="AA71" s="923">
        <v>4774</v>
      </c>
      <c r="AB71" s="923"/>
      <c r="AC71" s="923"/>
      <c r="AD71" s="923"/>
      <c r="AE71" s="923"/>
      <c r="AF71" s="923">
        <v>4771</v>
      </c>
      <c r="AG71" s="923"/>
      <c r="AH71" s="923"/>
      <c r="AI71" s="923"/>
      <c r="AJ71" s="923"/>
      <c r="AK71" s="923">
        <v>5487</v>
      </c>
      <c r="AL71" s="923"/>
      <c r="AM71" s="923"/>
      <c r="AN71" s="923"/>
      <c r="AO71" s="923"/>
      <c r="AP71" s="923" t="s">
        <v>589</v>
      </c>
      <c r="AQ71" s="923"/>
      <c r="AR71" s="923"/>
      <c r="AS71" s="923"/>
      <c r="AT71" s="923"/>
      <c r="AU71" s="875" t="s">
        <v>589</v>
      </c>
      <c r="AV71" s="875"/>
      <c r="AW71" s="875"/>
      <c r="AX71" s="875"/>
      <c r="AY71" s="875"/>
      <c r="AZ71" s="924"/>
      <c r="BA71" s="924"/>
      <c r="BB71" s="924"/>
      <c r="BC71" s="924"/>
      <c r="BD71" s="925"/>
      <c r="BE71" s="265"/>
      <c r="BF71" s="265"/>
      <c r="BG71" s="265"/>
      <c r="BH71" s="265"/>
      <c r="BI71" s="265"/>
      <c r="BJ71" s="265"/>
      <c r="BK71" s="265"/>
      <c r="BL71" s="265"/>
      <c r="BM71" s="265"/>
      <c r="BN71" s="265"/>
      <c r="BO71" s="265"/>
      <c r="BP71" s="265"/>
      <c r="BQ71" s="262">
        <v>65</v>
      </c>
      <c r="BR71" s="267"/>
      <c r="BS71" s="908"/>
      <c r="BT71" s="909"/>
      <c r="BU71" s="909"/>
      <c r="BV71" s="909"/>
      <c r="BW71" s="909"/>
      <c r="BX71" s="909"/>
      <c r="BY71" s="909"/>
      <c r="BZ71" s="909"/>
      <c r="CA71" s="909"/>
      <c r="CB71" s="909"/>
      <c r="CC71" s="909"/>
      <c r="CD71" s="909"/>
      <c r="CE71" s="909"/>
      <c r="CF71" s="909"/>
      <c r="CG71" s="910"/>
      <c r="CH71" s="905"/>
      <c r="CI71" s="906"/>
      <c r="CJ71" s="906"/>
      <c r="CK71" s="906"/>
      <c r="CL71" s="907"/>
      <c r="CM71" s="905"/>
      <c r="CN71" s="906"/>
      <c r="CO71" s="906"/>
      <c r="CP71" s="906"/>
      <c r="CQ71" s="907"/>
      <c r="CR71" s="905"/>
      <c r="CS71" s="906"/>
      <c r="CT71" s="906"/>
      <c r="CU71" s="906"/>
      <c r="CV71" s="907"/>
      <c r="CW71" s="905"/>
      <c r="CX71" s="906"/>
      <c r="CY71" s="906"/>
      <c r="CZ71" s="906"/>
      <c r="DA71" s="907"/>
      <c r="DB71" s="905"/>
      <c r="DC71" s="906"/>
      <c r="DD71" s="906"/>
      <c r="DE71" s="906"/>
      <c r="DF71" s="907"/>
      <c r="DG71" s="905"/>
      <c r="DH71" s="906"/>
      <c r="DI71" s="906"/>
      <c r="DJ71" s="906"/>
      <c r="DK71" s="907"/>
      <c r="DL71" s="905"/>
      <c r="DM71" s="906"/>
      <c r="DN71" s="906"/>
      <c r="DO71" s="906"/>
      <c r="DP71" s="907"/>
      <c r="DQ71" s="905"/>
      <c r="DR71" s="906"/>
      <c r="DS71" s="906"/>
      <c r="DT71" s="906"/>
      <c r="DU71" s="907"/>
      <c r="DV71" s="902"/>
      <c r="DW71" s="903"/>
      <c r="DX71" s="903"/>
      <c r="DY71" s="903"/>
      <c r="DZ71" s="904"/>
      <c r="EA71" s="246"/>
    </row>
    <row r="72" spans="1:131" s="247" customFormat="1" ht="26.25" customHeight="1" x14ac:dyDescent="0.15">
      <c r="A72" s="261">
        <v>5</v>
      </c>
      <c r="B72" s="919" t="s">
        <v>585</v>
      </c>
      <c r="C72" s="920"/>
      <c r="D72" s="920"/>
      <c r="E72" s="920"/>
      <c r="F72" s="920"/>
      <c r="G72" s="920"/>
      <c r="H72" s="920"/>
      <c r="I72" s="920"/>
      <c r="J72" s="920"/>
      <c r="K72" s="920"/>
      <c r="L72" s="920"/>
      <c r="M72" s="920"/>
      <c r="N72" s="920"/>
      <c r="O72" s="920"/>
      <c r="P72" s="921"/>
      <c r="Q72" s="922">
        <v>887</v>
      </c>
      <c r="R72" s="923"/>
      <c r="S72" s="923"/>
      <c r="T72" s="923"/>
      <c r="U72" s="923"/>
      <c r="V72" s="923">
        <v>870</v>
      </c>
      <c r="W72" s="923"/>
      <c r="X72" s="923"/>
      <c r="Y72" s="923"/>
      <c r="Z72" s="923"/>
      <c r="AA72" s="923">
        <v>17</v>
      </c>
      <c r="AB72" s="923"/>
      <c r="AC72" s="923"/>
      <c r="AD72" s="923"/>
      <c r="AE72" s="923"/>
      <c r="AF72" s="923">
        <v>17</v>
      </c>
      <c r="AG72" s="923"/>
      <c r="AH72" s="923"/>
      <c r="AI72" s="923"/>
      <c r="AJ72" s="923"/>
      <c r="AK72" s="923">
        <v>10</v>
      </c>
      <c r="AL72" s="923"/>
      <c r="AM72" s="923"/>
      <c r="AN72" s="923"/>
      <c r="AO72" s="923"/>
      <c r="AP72" s="923" t="s">
        <v>589</v>
      </c>
      <c r="AQ72" s="923"/>
      <c r="AR72" s="923"/>
      <c r="AS72" s="923"/>
      <c r="AT72" s="923"/>
      <c r="AU72" s="875" t="s">
        <v>589</v>
      </c>
      <c r="AV72" s="875"/>
      <c r="AW72" s="875"/>
      <c r="AX72" s="875"/>
      <c r="AY72" s="875"/>
      <c r="AZ72" s="924"/>
      <c r="BA72" s="924"/>
      <c r="BB72" s="924"/>
      <c r="BC72" s="924"/>
      <c r="BD72" s="925"/>
      <c r="BE72" s="265"/>
      <c r="BF72" s="265"/>
      <c r="BG72" s="265"/>
      <c r="BH72" s="265"/>
      <c r="BI72" s="265"/>
      <c r="BJ72" s="265"/>
      <c r="BK72" s="265"/>
      <c r="BL72" s="265"/>
      <c r="BM72" s="265"/>
      <c r="BN72" s="265"/>
      <c r="BO72" s="265"/>
      <c r="BP72" s="265"/>
      <c r="BQ72" s="262">
        <v>66</v>
      </c>
      <c r="BR72" s="267"/>
      <c r="BS72" s="908"/>
      <c r="BT72" s="909"/>
      <c r="BU72" s="909"/>
      <c r="BV72" s="909"/>
      <c r="BW72" s="909"/>
      <c r="BX72" s="909"/>
      <c r="BY72" s="909"/>
      <c r="BZ72" s="909"/>
      <c r="CA72" s="909"/>
      <c r="CB72" s="909"/>
      <c r="CC72" s="909"/>
      <c r="CD72" s="909"/>
      <c r="CE72" s="909"/>
      <c r="CF72" s="909"/>
      <c r="CG72" s="910"/>
      <c r="CH72" s="905"/>
      <c r="CI72" s="906"/>
      <c r="CJ72" s="906"/>
      <c r="CK72" s="906"/>
      <c r="CL72" s="907"/>
      <c r="CM72" s="905"/>
      <c r="CN72" s="906"/>
      <c r="CO72" s="906"/>
      <c r="CP72" s="906"/>
      <c r="CQ72" s="907"/>
      <c r="CR72" s="905"/>
      <c r="CS72" s="906"/>
      <c r="CT72" s="906"/>
      <c r="CU72" s="906"/>
      <c r="CV72" s="907"/>
      <c r="CW72" s="905"/>
      <c r="CX72" s="906"/>
      <c r="CY72" s="906"/>
      <c r="CZ72" s="906"/>
      <c r="DA72" s="907"/>
      <c r="DB72" s="905"/>
      <c r="DC72" s="906"/>
      <c r="DD72" s="906"/>
      <c r="DE72" s="906"/>
      <c r="DF72" s="907"/>
      <c r="DG72" s="905"/>
      <c r="DH72" s="906"/>
      <c r="DI72" s="906"/>
      <c r="DJ72" s="906"/>
      <c r="DK72" s="907"/>
      <c r="DL72" s="905"/>
      <c r="DM72" s="906"/>
      <c r="DN72" s="906"/>
      <c r="DO72" s="906"/>
      <c r="DP72" s="907"/>
      <c r="DQ72" s="905"/>
      <c r="DR72" s="906"/>
      <c r="DS72" s="906"/>
      <c r="DT72" s="906"/>
      <c r="DU72" s="907"/>
      <c r="DV72" s="902"/>
      <c r="DW72" s="903"/>
      <c r="DX72" s="903"/>
      <c r="DY72" s="903"/>
      <c r="DZ72" s="904"/>
      <c r="EA72" s="246"/>
    </row>
    <row r="73" spans="1:131" s="247" customFormat="1" ht="26.25" customHeight="1" x14ac:dyDescent="0.15">
      <c r="A73" s="261">
        <v>6</v>
      </c>
      <c r="B73" s="919" t="s">
        <v>586</v>
      </c>
      <c r="C73" s="920"/>
      <c r="D73" s="920"/>
      <c r="E73" s="920"/>
      <c r="F73" s="920"/>
      <c r="G73" s="920"/>
      <c r="H73" s="920"/>
      <c r="I73" s="920"/>
      <c r="J73" s="920"/>
      <c r="K73" s="920"/>
      <c r="L73" s="920"/>
      <c r="M73" s="920"/>
      <c r="N73" s="920"/>
      <c r="O73" s="920"/>
      <c r="P73" s="921"/>
      <c r="Q73" s="922">
        <v>177</v>
      </c>
      <c r="R73" s="923"/>
      <c r="S73" s="923"/>
      <c r="T73" s="923"/>
      <c r="U73" s="923"/>
      <c r="V73" s="923">
        <v>173</v>
      </c>
      <c r="W73" s="923"/>
      <c r="X73" s="923"/>
      <c r="Y73" s="923"/>
      <c r="Z73" s="923"/>
      <c r="AA73" s="923">
        <v>4</v>
      </c>
      <c r="AB73" s="923"/>
      <c r="AC73" s="923"/>
      <c r="AD73" s="923"/>
      <c r="AE73" s="923"/>
      <c r="AF73" s="923">
        <v>4</v>
      </c>
      <c r="AG73" s="923"/>
      <c r="AH73" s="923"/>
      <c r="AI73" s="923"/>
      <c r="AJ73" s="923"/>
      <c r="AK73" s="923">
        <v>24</v>
      </c>
      <c r="AL73" s="923"/>
      <c r="AM73" s="923"/>
      <c r="AN73" s="923"/>
      <c r="AO73" s="923"/>
      <c r="AP73" s="923" t="s">
        <v>589</v>
      </c>
      <c r="AQ73" s="923"/>
      <c r="AR73" s="923"/>
      <c r="AS73" s="923"/>
      <c r="AT73" s="923"/>
      <c r="AU73" s="875" t="s">
        <v>589</v>
      </c>
      <c r="AV73" s="875"/>
      <c r="AW73" s="875"/>
      <c r="AX73" s="875"/>
      <c r="AY73" s="875"/>
      <c r="AZ73" s="924"/>
      <c r="BA73" s="924"/>
      <c r="BB73" s="924"/>
      <c r="BC73" s="924"/>
      <c r="BD73" s="925"/>
      <c r="BE73" s="265"/>
      <c r="BF73" s="265"/>
      <c r="BG73" s="265"/>
      <c r="BH73" s="265"/>
      <c r="BI73" s="265"/>
      <c r="BJ73" s="265"/>
      <c r="BK73" s="265"/>
      <c r="BL73" s="265"/>
      <c r="BM73" s="265"/>
      <c r="BN73" s="265"/>
      <c r="BO73" s="265"/>
      <c r="BP73" s="265"/>
      <c r="BQ73" s="262">
        <v>67</v>
      </c>
      <c r="BR73" s="267"/>
      <c r="BS73" s="908"/>
      <c r="BT73" s="909"/>
      <c r="BU73" s="909"/>
      <c r="BV73" s="909"/>
      <c r="BW73" s="909"/>
      <c r="BX73" s="909"/>
      <c r="BY73" s="909"/>
      <c r="BZ73" s="909"/>
      <c r="CA73" s="909"/>
      <c r="CB73" s="909"/>
      <c r="CC73" s="909"/>
      <c r="CD73" s="909"/>
      <c r="CE73" s="909"/>
      <c r="CF73" s="909"/>
      <c r="CG73" s="910"/>
      <c r="CH73" s="905"/>
      <c r="CI73" s="906"/>
      <c r="CJ73" s="906"/>
      <c r="CK73" s="906"/>
      <c r="CL73" s="907"/>
      <c r="CM73" s="905"/>
      <c r="CN73" s="906"/>
      <c r="CO73" s="906"/>
      <c r="CP73" s="906"/>
      <c r="CQ73" s="907"/>
      <c r="CR73" s="905"/>
      <c r="CS73" s="906"/>
      <c r="CT73" s="906"/>
      <c r="CU73" s="906"/>
      <c r="CV73" s="907"/>
      <c r="CW73" s="905"/>
      <c r="CX73" s="906"/>
      <c r="CY73" s="906"/>
      <c r="CZ73" s="906"/>
      <c r="DA73" s="907"/>
      <c r="DB73" s="905"/>
      <c r="DC73" s="906"/>
      <c r="DD73" s="906"/>
      <c r="DE73" s="906"/>
      <c r="DF73" s="907"/>
      <c r="DG73" s="905"/>
      <c r="DH73" s="906"/>
      <c r="DI73" s="906"/>
      <c r="DJ73" s="906"/>
      <c r="DK73" s="907"/>
      <c r="DL73" s="905"/>
      <c r="DM73" s="906"/>
      <c r="DN73" s="906"/>
      <c r="DO73" s="906"/>
      <c r="DP73" s="907"/>
      <c r="DQ73" s="905"/>
      <c r="DR73" s="906"/>
      <c r="DS73" s="906"/>
      <c r="DT73" s="906"/>
      <c r="DU73" s="907"/>
      <c r="DV73" s="902"/>
      <c r="DW73" s="903"/>
      <c r="DX73" s="903"/>
      <c r="DY73" s="903"/>
      <c r="DZ73" s="904"/>
      <c r="EA73" s="246"/>
    </row>
    <row r="74" spans="1:131" s="247" customFormat="1" ht="26.25" customHeight="1" x14ac:dyDescent="0.15">
      <c r="A74" s="261">
        <v>7</v>
      </c>
      <c r="B74" s="919" t="s">
        <v>587</v>
      </c>
      <c r="C74" s="920"/>
      <c r="D74" s="920"/>
      <c r="E74" s="920"/>
      <c r="F74" s="920"/>
      <c r="G74" s="920"/>
      <c r="H74" s="920"/>
      <c r="I74" s="920"/>
      <c r="J74" s="920"/>
      <c r="K74" s="920"/>
      <c r="L74" s="920"/>
      <c r="M74" s="920"/>
      <c r="N74" s="920"/>
      <c r="O74" s="920"/>
      <c r="P74" s="921"/>
      <c r="Q74" s="922">
        <v>9725</v>
      </c>
      <c r="R74" s="923"/>
      <c r="S74" s="923"/>
      <c r="T74" s="923"/>
      <c r="U74" s="923"/>
      <c r="V74" s="923">
        <v>8703</v>
      </c>
      <c r="W74" s="923"/>
      <c r="X74" s="923"/>
      <c r="Y74" s="923"/>
      <c r="Z74" s="923"/>
      <c r="AA74" s="923">
        <v>1021</v>
      </c>
      <c r="AB74" s="923"/>
      <c r="AC74" s="923"/>
      <c r="AD74" s="923"/>
      <c r="AE74" s="923"/>
      <c r="AF74" s="923">
        <v>1021</v>
      </c>
      <c r="AG74" s="923"/>
      <c r="AH74" s="923"/>
      <c r="AI74" s="923"/>
      <c r="AJ74" s="923"/>
      <c r="AK74" s="923" t="s">
        <v>589</v>
      </c>
      <c r="AL74" s="923"/>
      <c r="AM74" s="923"/>
      <c r="AN74" s="923"/>
      <c r="AO74" s="923"/>
      <c r="AP74" s="923" t="s">
        <v>589</v>
      </c>
      <c r="AQ74" s="923"/>
      <c r="AR74" s="923"/>
      <c r="AS74" s="923"/>
      <c r="AT74" s="923"/>
      <c r="AU74" s="875" t="s">
        <v>589</v>
      </c>
      <c r="AV74" s="875"/>
      <c r="AW74" s="875"/>
      <c r="AX74" s="875"/>
      <c r="AY74" s="875"/>
      <c r="AZ74" s="924"/>
      <c r="BA74" s="924"/>
      <c r="BB74" s="924"/>
      <c r="BC74" s="924"/>
      <c r="BD74" s="925"/>
      <c r="BE74" s="265"/>
      <c r="BF74" s="265"/>
      <c r="BG74" s="265"/>
      <c r="BH74" s="265"/>
      <c r="BI74" s="265"/>
      <c r="BJ74" s="265"/>
      <c r="BK74" s="265"/>
      <c r="BL74" s="265"/>
      <c r="BM74" s="265"/>
      <c r="BN74" s="265"/>
      <c r="BO74" s="265"/>
      <c r="BP74" s="265"/>
      <c r="BQ74" s="262">
        <v>68</v>
      </c>
      <c r="BR74" s="267"/>
      <c r="BS74" s="908"/>
      <c r="BT74" s="909"/>
      <c r="BU74" s="909"/>
      <c r="BV74" s="909"/>
      <c r="BW74" s="909"/>
      <c r="BX74" s="909"/>
      <c r="BY74" s="909"/>
      <c r="BZ74" s="909"/>
      <c r="CA74" s="909"/>
      <c r="CB74" s="909"/>
      <c r="CC74" s="909"/>
      <c r="CD74" s="909"/>
      <c r="CE74" s="909"/>
      <c r="CF74" s="909"/>
      <c r="CG74" s="910"/>
      <c r="CH74" s="905"/>
      <c r="CI74" s="906"/>
      <c r="CJ74" s="906"/>
      <c r="CK74" s="906"/>
      <c r="CL74" s="907"/>
      <c r="CM74" s="905"/>
      <c r="CN74" s="906"/>
      <c r="CO74" s="906"/>
      <c r="CP74" s="906"/>
      <c r="CQ74" s="907"/>
      <c r="CR74" s="905"/>
      <c r="CS74" s="906"/>
      <c r="CT74" s="906"/>
      <c r="CU74" s="906"/>
      <c r="CV74" s="907"/>
      <c r="CW74" s="905"/>
      <c r="CX74" s="906"/>
      <c r="CY74" s="906"/>
      <c r="CZ74" s="906"/>
      <c r="DA74" s="907"/>
      <c r="DB74" s="905"/>
      <c r="DC74" s="906"/>
      <c r="DD74" s="906"/>
      <c r="DE74" s="906"/>
      <c r="DF74" s="907"/>
      <c r="DG74" s="905"/>
      <c r="DH74" s="906"/>
      <c r="DI74" s="906"/>
      <c r="DJ74" s="906"/>
      <c r="DK74" s="907"/>
      <c r="DL74" s="905"/>
      <c r="DM74" s="906"/>
      <c r="DN74" s="906"/>
      <c r="DO74" s="906"/>
      <c r="DP74" s="907"/>
      <c r="DQ74" s="905"/>
      <c r="DR74" s="906"/>
      <c r="DS74" s="906"/>
      <c r="DT74" s="906"/>
      <c r="DU74" s="907"/>
      <c r="DV74" s="902"/>
      <c r="DW74" s="903"/>
      <c r="DX74" s="903"/>
      <c r="DY74" s="903"/>
      <c r="DZ74" s="904"/>
      <c r="EA74" s="246"/>
    </row>
    <row r="75" spans="1:131" s="247" customFormat="1" ht="26.25" customHeight="1" x14ac:dyDescent="0.15">
      <c r="A75" s="261">
        <v>8</v>
      </c>
      <c r="B75" s="919"/>
      <c r="C75" s="920"/>
      <c r="D75" s="920"/>
      <c r="E75" s="920"/>
      <c r="F75" s="920"/>
      <c r="G75" s="920"/>
      <c r="H75" s="920"/>
      <c r="I75" s="920"/>
      <c r="J75" s="920"/>
      <c r="K75" s="920"/>
      <c r="L75" s="920"/>
      <c r="M75" s="920"/>
      <c r="N75" s="920"/>
      <c r="O75" s="920"/>
      <c r="P75" s="921"/>
      <c r="Q75" s="926"/>
      <c r="R75" s="927"/>
      <c r="S75" s="927"/>
      <c r="T75" s="927"/>
      <c r="U75" s="874"/>
      <c r="V75" s="928"/>
      <c r="W75" s="927"/>
      <c r="X75" s="927"/>
      <c r="Y75" s="927"/>
      <c r="Z75" s="874"/>
      <c r="AA75" s="928"/>
      <c r="AB75" s="927"/>
      <c r="AC75" s="927"/>
      <c r="AD75" s="927"/>
      <c r="AE75" s="874"/>
      <c r="AF75" s="928"/>
      <c r="AG75" s="927"/>
      <c r="AH75" s="927"/>
      <c r="AI75" s="927"/>
      <c r="AJ75" s="874"/>
      <c r="AK75" s="928"/>
      <c r="AL75" s="927"/>
      <c r="AM75" s="927"/>
      <c r="AN75" s="927"/>
      <c r="AO75" s="874"/>
      <c r="AP75" s="928"/>
      <c r="AQ75" s="927"/>
      <c r="AR75" s="927"/>
      <c r="AS75" s="927"/>
      <c r="AT75" s="874"/>
      <c r="AU75" s="928"/>
      <c r="AV75" s="927"/>
      <c r="AW75" s="927"/>
      <c r="AX75" s="927"/>
      <c r="AY75" s="874"/>
      <c r="AZ75" s="924"/>
      <c r="BA75" s="924"/>
      <c r="BB75" s="924"/>
      <c r="BC75" s="924"/>
      <c r="BD75" s="925"/>
      <c r="BE75" s="265"/>
      <c r="BF75" s="265"/>
      <c r="BG75" s="265"/>
      <c r="BH75" s="265"/>
      <c r="BI75" s="265"/>
      <c r="BJ75" s="265"/>
      <c r="BK75" s="265"/>
      <c r="BL75" s="265"/>
      <c r="BM75" s="265"/>
      <c r="BN75" s="265"/>
      <c r="BO75" s="265"/>
      <c r="BP75" s="265"/>
      <c r="BQ75" s="262">
        <v>69</v>
      </c>
      <c r="BR75" s="267"/>
      <c r="BS75" s="908"/>
      <c r="BT75" s="909"/>
      <c r="BU75" s="909"/>
      <c r="BV75" s="909"/>
      <c r="BW75" s="909"/>
      <c r="BX75" s="909"/>
      <c r="BY75" s="909"/>
      <c r="BZ75" s="909"/>
      <c r="CA75" s="909"/>
      <c r="CB75" s="909"/>
      <c r="CC75" s="909"/>
      <c r="CD75" s="909"/>
      <c r="CE75" s="909"/>
      <c r="CF75" s="909"/>
      <c r="CG75" s="910"/>
      <c r="CH75" s="905"/>
      <c r="CI75" s="906"/>
      <c r="CJ75" s="906"/>
      <c r="CK75" s="906"/>
      <c r="CL75" s="907"/>
      <c r="CM75" s="905"/>
      <c r="CN75" s="906"/>
      <c r="CO75" s="906"/>
      <c r="CP75" s="906"/>
      <c r="CQ75" s="907"/>
      <c r="CR75" s="905"/>
      <c r="CS75" s="906"/>
      <c r="CT75" s="906"/>
      <c r="CU75" s="906"/>
      <c r="CV75" s="907"/>
      <c r="CW75" s="905"/>
      <c r="CX75" s="906"/>
      <c r="CY75" s="906"/>
      <c r="CZ75" s="906"/>
      <c r="DA75" s="907"/>
      <c r="DB75" s="905"/>
      <c r="DC75" s="906"/>
      <c r="DD75" s="906"/>
      <c r="DE75" s="906"/>
      <c r="DF75" s="907"/>
      <c r="DG75" s="905"/>
      <c r="DH75" s="906"/>
      <c r="DI75" s="906"/>
      <c r="DJ75" s="906"/>
      <c r="DK75" s="907"/>
      <c r="DL75" s="905"/>
      <c r="DM75" s="906"/>
      <c r="DN75" s="906"/>
      <c r="DO75" s="906"/>
      <c r="DP75" s="907"/>
      <c r="DQ75" s="905"/>
      <c r="DR75" s="906"/>
      <c r="DS75" s="906"/>
      <c r="DT75" s="906"/>
      <c r="DU75" s="907"/>
      <c r="DV75" s="902"/>
      <c r="DW75" s="903"/>
      <c r="DX75" s="903"/>
      <c r="DY75" s="903"/>
      <c r="DZ75" s="904"/>
      <c r="EA75" s="246"/>
    </row>
    <row r="76" spans="1:131" s="247" customFormat="1" ht="26.25" customHeight="1" x14ac:dyDescent="0.15">
      <c r="A76" s="261">
        <v>9</v>
      </c>
      <c r="B76" s="919"/>
      <c r="C76" s="920"/>
      <c r="D76" s="920"/>
      <c r="E76" s="920"/>
      <c r="F76" s="920"/>
      <c r="G76" s="920"/>
      <c r="H76" s="920"/>
      <c r="I76" s="920"/>
      <c r="J76" s="920"/>
      <c r="K76" s="920"/>
      <c r="L76" s="920"/>
      <c r="M76" s="920"/>
      <c r="N76" s="920"/>
      <c r="O76" s="920"/>
      <c r="P76" s="921"/>
      <c r="Q76" s="926"/>
      <c r="R76" s="927"/>
      <c r="S76" s="927"/>
      <c r="T76" s="927"/>
      <c r="U76" s="874"/>
      <c r="V76" s="928"/>
      <c r="W76" s="927"/>
      <c r="X76" s="927"/>
      <c r="Y76" s="927"/>
      <c r="Z76" s="874"/>
      <c r="AA76" s="928"/>
      <c r="AB76" s="927"/>
      <c r="AC76" s="927"/>
      <c r="AD76" s="927"/>
      <c r="AE76" s="874"/>
      <c r="AF76" s="928"/>
      <c r="AG76" s="927"/>
      <c r="AH76" s="927"/>
      <c r="AI76" s="927"/>
      <c r="AJ76" s="874"/>
      <c r="AK76" s="928"/>
      <c r="AL76" s="927"/>
      <c r="AM76" s="927"/>
      <c r="AN76" s="927"/>
      <c r="AO76" s="874"/>
      <c r="AP76" s="928"/>
      <c r="AQ76" s="927"/>
      <c r="AR76" s="927"/>
      <c r="AS76" s="927"/>
      <c r="AT76" s="874"/>
      <c r="AU76" s="928"/>
      <c r="AV76" s="927"/>
      <c r="AW76" s="927"/>
      <c r="AX76" s="927"/>
      <c r="AY76" s="874"/>
      <c r="AZ76" s="924"/>
      <c r="BA76" s="924"/>
      <c r="BB76" s="924"/>
      <c r="BC76" s="924"/>
      <c r="BD76" s="925"/>
      <c r="BE76" s="265"/>
      <c r="BF76" s="265"/>
      <c r="BG76" s="265"/>
      <c r="BH76" s="265"/>
      <c r="BI76" s="265"/>
      <c r="BJ76" s="265"/>
      <c r="BK76" s="265"/>
      <c r="BL76" s="265"/>
      <c r="BM76" s="265"/>
      <c r="BN76" s="265"/>
      <c r="BO76" s="265"/>
      <c r="BP76" s="265"/>
      <c r="BQ76" s="262">
        <v>70</v>
      </c>
      <c r="BR76" s="267"/>
      <c r="BS76" s="908"/>
      <c r="BT76" s="909"/>
      <c r="BU76" s="909"/>
      <c r="BV76" s="909"/>
      <c r="BW76" s="909"/>
      <c r="BX76" s="909"/>
      <c r="BY76" s="909"/>
      <c r="BZ76" s="909"/>
      <c r="CA76" s="909"/>
      <c r="CB76" s="909"/>
      <c r="CC76" s="909"/>
      <c r="CD76" s="909"/>
      <c r="CE76" s="909"/>
      <c r="CF76" s="909"/>
      <c r="CG76" s="910"/>
      <c r="CH76" s="905"/>
      <c r="CI76" s="906"/>
      <c r="CJ76" s="906"/>
      <c r="CK76" s="906"/>
      <c r="CL76" s="907"/>
      <c r="CM76" s="905"/>
      <c r="CN76" s="906"/>
      <c r="CO76" s="906"/>
      <c r="CP76" s="906"/>
      <c r="CQ76" s="907"/>
      <c r="CR76" s="905"/>
      <c r="CS76" s="906"/>
      <c r="CT76" s="906"/>
      <c r="CU76" s="906"/>
      <c r="CV76" s="907"/>
      <c r="CW76" s="905"/>
      <c r="CX76" s="906"/>
      <c r="CY76" s="906"/>
      <c r="CZ76" s="906"/>
      <c r="DA76" s="907"/>
      <c r="DB76" s="905"/>
      <c r="DC76" s="906"/>
      <c r="DD76" s="906"/>
      <c r="DE76" s="906"/>
      <c r="DF76" s="907"/>
      <c r="DG76" s="905"/>
      <c r="DH76" s="906"/>
      <c r="DI76" s="906"/>
      <c r="DJ76" s="906"/>
      <c r="DK76" s="907"/>
      <c r="DL76" s="905"/>
      <c r="DM76" s="906"/>
      <c r="DN76" s="906"/>
      <c r="DO76" s="906"/>
      <c r="DP76" s="907"/>
      <c r="DQ76" s="905"/>
      <c r="DR76" s="906"/>
      <c r="DS76" s="906"/>
      <c r="DT76" s="906"/>
      <c r="DU76" s="907"/>
      <c r="DV76" s="902"/>
      <c r="DW76" s="903"/>
      <c r="DX76" s="903"/>
      <c r="DY76" s="903"/>
      <c r="DZ76" s="904"/>
      <c r="EA76" s="246"/>
    </row>
    <row r="77" spans="1:131" s="247" customFormat="1" ht="26.25" customHeight="1" x14ac:dyDescent="0.15">
      <c r="A77" s="261">
        <v>10</v>
      </c>
      <c r="B77" s="919"/>
      <c r="C77" s="920"/>
      <c r="D77" s="920"/>
      <c r="E77" s="920"/>
      <c r="F77" s="920"/>
      <c r="G77" s="920"/>
      <c r="H77" s="920"/>
      <c r="I77" s="920"/>
      <c r="J77" s="920"/>
      <c r="K77" s="920"/>
      <c r="L77" s="920"/>
      <c r="M77" s="920"/>
      <c r="N77" s="920"/>
      <c r="O77" s="920"/>
      <c r="P77" s="921"/>
      <c r="Q77" s="926"/>
      <c r="R77" s="927"/>
      <c r="S77" s="927"/>
      <c r="T77" s="927"/>
      <c r="U77" s="874"/>
      <c r="V77" s="928"/>
      <c r="W77" s="927"/>
      <c r="X77" s="927"/>
      <c r="Y77" s="927"/>
      <c r="Z77" s="874"/>
      <c r="AA77" s="928"/>
      <c r="AB77" s="927"/>
      <c r="AC77" s="927"/>
      <c r="AD77" s="927"/>
      <c r="AE77" s="874"/>
      <c r="AF77" s="928"/>
      <c r="AG77" s="927"/>
      <c r="AH77" s="927"/>
      <c r="AI77" s="927"/>
      <c r="AJ77" s="874"/>
      <c r="AK77" s="928"/>
      <c r="AL77" s="927"/>
      <c r="AM77" s="927"/>
      <c r="AN77" s="927"/>
      <c r="AO77" s="874"/>
      <c r="AP77" s="928"/>
      <c r="AQ77" s="927"/>
      <c r="AR77" s="927"/>
      <c r="AS77" s="927"/>
      <c r="AT77" s="874"/>
      <c r="AU77" s="928"/>
      <c r="AV77" s="927"/>
      <c r="AW77" s="927"/>
      <c r="AX77" s="927"/>
      <c r="AY77" s="874"/>
      <c r="AZ77" s="924"/>
      <c r="BA77" s="924"/>
      <c r="BB77" s="924"/>
      <c r="BC77" s="924"/>
      <c r="BD77" s="925"/>
      <c r="BE77" s="265"/>
      <c r="BF77" s="265"/>
      <c r="BG77" s="265"/>
      <c r="BH77" s="265"/>
      <c r="BI77" s="265"/>
      <c r="BJ77" s="265"/>
      <c r="BK77" s="265"/>
      <c r="BL77" s="265"/>
      <c r="BM77" s="265"/>
      <c r="BN77" s="265"/>
      <c r="BO77" s="265"/>
      <c r="BP77" s="265"/>
      <c r="BQ77" s="262">
        <v>71</v>
      </c>
      <c r="BR77" s="267"/>
      <c r="BS77" s="908"/>
      <c r="BT77" s="909"/>
      <c r="BU77" s="909"/>
      <c r="BV77" s="909"/>
      <c r="BW77" s="909"/>
      <c r="BX77" s="909"/>
      <c r="BY77" s="909"/>
      <c r="BZ77" s="909"/>
      <c r="CA77" s="909"/>
      <c r="CB77" s="909"/>
      <c r="CC77" s="909"/>
      <c r="CD77" s="909"/>
      <c r="CE77" s="909"/>
      <c r="CF77" s="909"/>
      <c r="CG77" s="910"/>
      <c r="CH77" s="905"/>
      <c r="CI77" s="906"/>
      <c r="CJ77" s="906"/>
      <c r="CK77" s="906"/>
      <c r="CL77" s="907"/>
      <c r="CM77" s="905"/>
      <c r="CN77" s="906"/>
      <c r="CO77" s="906"/>
      <c r="CP77" s="906"/>
      <c r="CQ77" s="907"/>
      <c r="CR77" s="905"/>
      <c r="CS77" s="906"/>
      <c r="CT77" s="906"/>
      <c r="CU77" s="906"/>
      <c r="CV77" s="907"/>
      <c r="CW77" s="905"/>
      <c r="CX77" s="906"/>
      <c r="CY77" s="906"/>
      <c r="CZ77" s="906"/>
      <c r="DA77" s="907"/>
      <c r="DB77" s="905"/>
      <c r="DC77" s="906"/>
      <c r="DD77" s="906"/>
      <c r="DE77" s="906"/>
      <c r="DF77" s="907"/>
      <c r="DG77" s="905"/>
      <c r="DH77" s="906"/>
      <c r="DI77" s="906"/>
      <c r="DJ77" s="906"/>
      <c r="DK77" s="907"/>
      <c r="DL77" s="905"/>
      <c r="DM77" s="906"/>
      <c r="DN77" s="906"/>
      <c r="DO77" s="906"/>
      <c r="DP77" s="907"/>
      <c r="DQ77" s="905"/>
      <c r="DR77" s="906"/>
      <c r="DS77" s="906"/>
      <c r="DT77" s="906"/>
      <c r="DU77" s="907"/>
      <c r="DV77" s="902"/>
      <c r="DW77" s="903"/>
      <c r="DX77" s="903"/>
      <c r="DY77" s="903"/>
      <c r="DZ77" s="904"/>
      <c r="EA77" s="246"/>
    </row>
    <row r="78" spans="1:131" s="247" customFormat="1" ht="26.25" customHeight="1" x14ac:dyDescent="0.15">
      <c r="A78" s="261">
        <v>11</v>
      </c>
      <c r="B78" s="919"/>
      <c r="C78" s="920"/>
      <c r="D78" s="920"/>
      <c r="E78" s="920"/>
      <c r="F78" s="920"/>
      <c r="G78" s="920"/>
      <c r="H78" s="920"/>
      <c r="I78" s="920"/>
      <c r="J78" s="920"/>
      <c r="K78" s="920"/>
      <c r="L78" s="920"/>
      <c r="M78" s="920"/>
      <c r="N78" s="920"/>
      <c r="O78" s="920"/>
      <c r="P78" s="921"/>
      <c r="Q78" s="929"/>
      <c r="R78" s="875"/>
      <c r="S78" s="875"/>
      <c r="T78" s="875"/>
      <c r="U78" s="875"/>
      <c r="V78" s="875"/>
      <c r="W78" s="875"/>
      <c r="X78" s="875"/>
      <c r="Y78" s="875"/>
      <c r="Z78" s="875"/>
      <c r="AA78" s="875"/>
      <c r="AB78" s="875"/>
      <c r="AC78" s="875"/>
      <c r="AD78" s="875"/>
      <c r="AE78" s="875"/>
      <c r="AF78" s="875"/>
      <c r="AG78" s="875"/>
      <c r="AH78" s="875"/>
      <c r="AI78" s="875"/>
      <c r="AJ78" s="875"/>
      <c r="AK78" s="875"/>
      <c r="AL78" s="875"/>
      <c r="AM78" s="875"/>
      <c r="AN78" s="875"/>
      <c r="AO78" s="875"/>
      <c r="AP78" s="875"/>
      <c r="AQ78" s="875"/>
      <c r="AR78" s="875"/>
      <c r="AS78" s="875"/>
      <c r="AT78" s="875"/>
      <c r="AU78" s="875"/>
      <c r="AV78" s="875"/>
      <c r="AW78" s="875"/>
      <c r="AX78" s="875"/>
      <c r="AY78" s="875"/>
      <c r="AZ78" s="924"/>
      <c r="BA78" s="924"/>
      <c r="BB78" s="924"/>
      <c r="BC78" s="924"/>
      <c r="BD78" s="925"/>
      <c r="BE78" s="265"/>
      <c r="BF78" s="265"/>
      <c r="BG78" s="265"/>
      <c r="BH78" s="265"/>
      <c r="BI78" s="265"/>
      <c r="BJ78" s="268"/>
      <c r="BK78" s="268"/>
      <c r="BL78" s="268"/>
      <c r="BM78" s="268"/>
      <c r="BN78" s="268"/>
      <c r="BO78" s="265"/>
      <c r="BP78" s="265"/>
      <c r="BQ78" s="262">
        <v>72</v>
      </c>
      <c r="BR78" s="267"/>
      <c r="BS78" s="908"/>
      <c r="BT78" s="909"/>
      <c r="BU78" s="909"/>
      <c r="BV78" s="909"/>
      <c r="BW78" s="909"/>
      <c r="BX78" s="909"/>
      <c r="BY78" s="909"/>
      <c r="BZ78" s="909"/>
      <c r="CA78" s="909"/>
      <c r="CB78" s="909"/>
      <c r="CC78" s="909"/>
      <c r="CD78" s="909"/>
      <c r="CE78" s="909"/>
      <c r="CF78" s="909"/>
      <c r="CG78" s="910"/>
      <c r="CH78" s="905"/>
      <c r="CI78" s="906"/>
      <c r="CJ78" s="906"/>
      <c r="CK78" s="906"/>
      <c r="CL78" s="907"/>
      <c r="CM78" s="905"/>
      <c r="CN78" s="906"/>
      <c r="CO78" s="906"/>
      <c r="CP78" s="906"/>
      <c r="CQ78" s="907"/>
      <c r="CR78" s="905"/>
      <c r="CS78" s="906"/>
      <c r="CT78" s="906"/>
      <c r="CU78" s="906"/>
      <c r="CV78" s="907"/>
      <c r="CW78" s="905"/>
      <c r="CX78" s="906"/>
      <c r="CY78" s="906"/>
      <c r="CZ78" s="906"/>
      <c r="DA78" s="907"/>
      <c r="DB78" s="905"/>
      <c r="DC78" s="906"/>
      <c r="DD78" s="906"/>
      <c r="DE78" s="906"/>
      <c r="DF78" s="907"/>
      <c r="DG78" s="905"/>
      <c r="DH78" s="906"/>
      <c r="DI78" s="906"/>
      <c r="DJ78" s="906"/>
      <c r="DK78" s="907"/>
      <c r="DL78" s="905"/>
      <c r="DM78" s="906"/>
      <c r="DN78" s="906"/>
      <c r="DO78" s="906"/>
      <c r="DP78" s="907"/>
      <c r="DQ78" s="905"/>
      <c r="DR78" s="906"/>
      <c r="DS78" s="906"/>
      <c r="DT78" s="906"/>
      <c r="DU78" s="907"/>
      <c r="DV78" s="902"/>
      <c r="DW78" s="903"/>
      <c r="DX78" s="903"/>
      <c r="DY78" s="903"/>
      <c r="DZ78" s="904"/>
      <c r="EA78" s="246"/>
    </row>
    <row r="79" spans="1:131" s="247" customFormat="1" ht="26.25" customHeight="1" x14ac:dyDescent="0.15">
      <c r="A79" s="261">
        <v>12</v>
      </c>
      <c r="B79" s="919"/>
      <c r="C79" s="920"/>
      <c r="D79" s="920"/>
      <c r="E79" s="920"/>
      <c r="F79" s="920"/>
      <c r="G79" s="920"/>
      <c r="H79" s="920"/>
      <c r="I79" s="920"/>
      <c r="J79" s="920"/>
      <c r="K79" s="920"/>
      <c r="L79" s="920"/>
      <c r="M79" s="920"/>
      <c r="N79" s="920"/>
      <c r="O79" s="920"/>
      <c r="P79" s="921"/>
      <c r="Q79" s="929"/>
      <c r="R79" s="875"/>
      <c r="S79" s="875"/>
      <c r="T79" s="875"/>
      <c r="U79" s="875"/>
      <c r="V79" s="875"/>
      <c r="W79" s="875"/>
      <c r="X79" s="875"/>
      <c r="Y79" s="875"/>
      <c r="Z79" s="875"/>
      <c r="AA79" s="875"/>
      <c r="AB79" s="875"/>
      <c r="AC79" s="875"/>
      <c r="AD79" s="875"/>
      <c r="AE79" s="875"/>
      <c r="AF79" s="875"/>
      <c r="AG79" s="875"/>
      <c r="AH79" s="875"/>
      <c r="AI79" s="875"/>
      <c r="AJ79" s="875"/>
      <c r="AK79" s="875"/>
      <c r="AL79" s="875"/>
      <c r="AM79" s="875"/>
      <c r="AN79" s="875"/>
      <c r="AO79" s="875"/>
      <c r="AP79" s="875"/>
      <c r="AQ79" s="875"/>
      <c r="AR79" s="875"/>
      <c r="AS79" s="875"/>
      <c r="AT79" s="875"/>
      <c r="AU79" s="875"/>
      <c r="AV79" s="875"/>
      <c r="AW79" s="875"/>
      <c r="AX79" s="875"/>
      <c r="AY79" s="875"/>
      <c r="AZ79" s="924"/>
      <c r="BA79" s="924"/>
      <c r="BB79" s="924"/>
      <c r="BC79" s="924"/>
      <c r="BD79" s="925"/>
      <c r="BE79" s="265"/>
      <c r="BF79" s="265"/>
      <c r="BG79" s="265"/>
      <c r="BH79" s="265"/>
      <c r="BI79" s="265"/>
      <c r="BJ79" s="268"/>
      <c r="BK79" s="268"/>
      <c r="BL79" s="268"/>
      <c r="BM79" s="268"/>
      <c r="BN79" s="268"/>
      <c r="BO79" s="265"/>
      <c r="BP79" s="265"/>
      <c r="BQ79" s="262">
        <v>73</v>
      </c>
      <c r="BR79" s="267"/>
      <c r="BS79" s="908"/>
      <c r="BT79" s="909"/>
      <c r="BU79" s="909"/>
      <c r="BV79" s="909"/>
      <c r="BW79" s="909"/>
      <c r="BX79" s="909"/>
      <c r="BY79" s="909"/>
      <c r="BZ79" s="909"/>
      <c r="CA79" s="909"/>
      <c r="CB79" s="909"/>
      <c r="CC79" s="909"/>
      <c r="CD79" s="909"/>
      <c r="CE79" s="909"/>
      <c r="CF79" s="909"/>
      <c r="CG79" s="910"/>
      <c r="CH79" s="905"/>
      <c r="CI79" s="906"/>
      <c r="CJ79" s="906"/>
      <c r="CK79" s="906"/>
      <c r="CL79" s="907"/>
      <c r="CM79" s="905"/>
      <c r="CN79" s="906"/>
      <c r="CO79" s="906"/>
      <c r="CP79" s="906"/>
      <c r="CQ79" s="907"/>
      <c r="CR79" s="905"/>
      <c r="CS79" s="906"/>
      <c r="CT79" s="906"/>
      <c r="CU79" s="906"/>
      <c r="CV79" s="907"/>
      <c r="CW79" s="905"/>
      <c r="CX79" s="906"/>
      <c r="CY79" s="906"/>
      <c r="CZ79" s="906"/>
      <c r="DA79" s="907"/>
      <c r="DB79" s="905"/>
      <c r="DC79" s="906"/>
      <c r="DD79" s="906"/>
      <c r="DE79" s="906"/>
      <c r="DF79" s="907"/>
      <c r="DG79" s="905"/>
      <c r="DH79" s="906"/>
      <c r="DI79" s="906"/>
      <c r="DJ79" s="906"/>
      <c r="DK79" s="907"/>
      <c r="DL79" s="905"/>
      <c r="DM79" s="906"/>
      <c r="DN79" s="906"/>
      <c r="DO79" s="906"/>
      <c r="DP79" s="907"/>
      <c r="DQ79" s="905"/>
      <c r="DR79" s="906"/>
      <c r="DS79" s="906"/>
      <c r="DT79" s="906"/>
      <c r="DU79" s="907"/>
      <c r="DV79" s="902"/>
      <c r="DW79" s="903"/>
      <c r="DX79" s="903"/>
      <c r="DY79" s="903"/>
      <c r="DZ79" s="904"/>
      <c r="EA79" s="246"/>
    </row>
    <row r="80" spans="1:131" s="247" customFormat="1" ht="26.25" customHeight="1" x14ac:dyDescent="0.15">
      <c r="A80" s="261">
        <v>13</v>
      </c>
      <c r="B80" s="919"/>
      <c r="C80" s="920"/>
      <c r="D80" s="920"/>
      <c r="E80" s="920"/>
      <c r="F80" s="920"/>
      <c r="G80" s="920"/>
      <c r="H80" s="920"/>
      <c r="I80" s="920"/>
      <c r="J80" s="920"/>
      <c r="K80" s="920"/>
      <c r="L80" s="920"/>
      <c r="M80" s="920"/>
      <c r="N80" s="920"/>
      <c r="O80" s="920"/>
      <c r="P80" s="921"/>
      <c r="Q80" s="929"/>
      <c r="R80" s="875"/>
      <c r="S80" s="875"/>
      <c r="T80" s="875"/>
      <c r="U80" s="875"/>
      <c r="V80" s="875"/>
      <c r="W80" s="875"/>
      <c r="X80" s="875"/>
      <c r="Y80" s="875"/>
      <c r="Z80" s="875"/>
      <c r="AA80" s="875"/>
      <c r="AB80" s="875"/>
      <c r="AC80" s="875"/>
      <c r="AD80" s="875"/>
      <c r="AE80" s="875"/>
      <c r="AF80" s="875"/>
      <c r="AG80" s="875"/>
      <c r="AH80" s="875"/>
      <c r="AI80" s="875"/>
      <c r="AJ80" s="875"/>
      <c r="AK80" s="875"/>
      <c r="AL80" s="875"/>
      <c r="AM80" s="875"/>
      <c r="AN80" s="875"/>
      <c r="AO80" s="875"/>
      <c r="AP80" s="875"/>
      <c r="AQ80" s="875"/>
      <c r="AR80" s="875"/>
      <c r="AS80" s="875"/>
      <c r="AT80" s="875"/>
      <c r="AU80" s="875"/>
      <c r="AV80" s="875"/>
      <c r="AW80" s="875"/>
      <c r="AX80" s="875"/>
      <c r="AY80" s="875"/>
      <c r="AZ80" s="924"/>
      <c r="BA80" s="924"/>
      <c r="BB80" s="924"/>
      <c r="BC80" s="924"/>
      <c r="BD80" s="925"/>
      <c r="BE80" s="265"/>
      <c r="BF80" s="265"/>
      <c r="BG80" s="265"/>
      <c r="BH80" s="265"/>
      <c r="BI80" s="265"/>
      <c r="BJ80" s="265"/>
      <c r="BK80" s="265"/>
      <c r="BL80" s="265"/>
      <c r="BM80" s="265"/>
      <c r="BN80" s="265"/>
      <c r="BO80" s="265"/>
      <c r="BP80" s="265"/>
      <c r="BQ80" s="262">
        <v>74</v>
      </c>
      <c r="BR80" s="267"/>
      <c r="BS80" s="908"/>
      <c r="BT80" s="909"/>
      <c r="BU80" s="909"/>
      <c r="BV80" s="909"/>
      <c r="BW80" s="909"/>
      <c r="BX80" s="909"/>
      <c r="BY80" s="909"/>
      <c r="BZ80" s="909"/>
      <c r="CA80" s="909"/>
      <c r="CB80" s="909"/>
      <c r="CC80" s="909"/>
      <c r="CD80" s="909"/>
      <c r="CE80" s="909"/>
      <c r="CF80" s="909"/>
      <c r="CG80" s="910"/>
      <c r="CH80" s="905"/>
      <c r="CI80" s="906"/>
      <c r="CJ80" s="906"/>
      <c r="CK80" s="906"/>
      <c r="CL80" s="907"/>
      <c r="CM80" s="905"/>
      <c r="CN80" s="906"/>
      <c r="CO80" s="906"/>
      <c r="CP80" s="906"/>
      <c r="CQ80" s="907"/>
      <c r="CR80" s="905"/>
      <c r="CS80" s="906"/>
      <c r="CT80" s="906"/>
      <c r="CU80" s="906"/>
      <c r="CV80" s="907"/>
      <c r="CW80" s="905"/>
      <c r="CX80" s="906"/>
      <c r="CY80" s="906"/>
      <c r="CZ80" s="906"/>
      <c r="DA80" s="907"/>
      <c r="DB80" s="905"/>
      <c r="DC80" s="906"/>
      <c r="DD80" s="906"/>
      <c r="DE80" s="906"/>
      <c r="DF80" s="907"/>
      <c r="DG80" s="905"/>
      <c r="DH80" s="906"/>
      <c r="DI80" s="906"/>
      <c r="DJ80" s="906"/>
      <c r="DK80" s="907"/>
      <c r="DL80" s="905"/>
      <c r="DM80" s="906"/>
      <c r="DN80" s="906"/>
      <c r="DO80" s="906"/>
      <c r="DP80" s="907"/>
      <c r="DQ80" s="905"/>
      <c r="DR80" s="906"/>
      <c r="DS80" s="906"/>
      <c r="DT80" s="906"/>
      <c r="DU80" s="907"/>
      <c r="DV80" s="902"/>
      <c r="DW80" s="903"/>
      <c r="DX80" s="903"/>
      <c r="DY80" s="903"/>
      <c r="DZ80" s="904"/>
      <c r="EA80" s="246"/>
    </row>
    <row r="81" spans="1:131" s="247" customFormat="1" ht="26.25" customHeight="1" x14ac:dyDescent="0.15">
      <c r="A81" s="261">
        <v>14</v>
      </c>
      <c r="B81" s="919"/>
      <c r="C81" s="920"/>
      <c r="D81" s="920"/>
      <c r="E81" s="920"/>
      <c r="F81" s="920"/>
      <c r="G81" s="920"/>
      <c r="H81" s="920"/>
      <c r="I81" s="920"/>
      <c r="J81" s="920"/>
      <c r="K81" s="920"/>
      <c r="L81" s="920"/>
      <c r="M81" s="920"/>
      <c r="N81" s="920"/>
      <c r="O81" s="920"/>
      <c r="P81" s="921"/>
      <c r="Q81" s="929"/>
      <c r="R81" s="875"/>
      <c r="S81" s="875"/>
      <c r="T81" s="875"/>
      <c r="U81" s="875"/>
      <c r="V81" s="875"/>
      <c r="W81" s="875"/>
      <c r="X81" s="875"/>
      <c r="Y81" s="875"/>
      <c r="Z81" s="875"/>
      <c r="AA81" s="875"/>
      <c r="AB81" s="875"/>
      <c r="AC81" s="875"/>
      <c r="AD81" s="875"/>
      <c r="AE81" s="875"/>
      <c r="AF81" s="875"/>
      <c r="AG81" s="875"/>
      <c r="AH81" s="875"/>
      <c r="AI81" s="875"/>
      <c r="AJ81" s="875"/>
      <c r="AK81" s="875"/>
      <c r="AL81" s="875"/>
      <c r="AM81" s="875"/>
      <c r="AN81" s="875"/>
      <c r="AO81" s="875"/>
      <c r="AP81" s="875"/>
      <c r="AQ81" s="875"/>
      <c r="AR81" s="875"/>
      <c r="AS81" s="875"/>
      <c r="AT81" s="875"/>
      <c r="AU81" s="875"/>
      <c r="AV81" s="875"/>
      <c r="AW81" s="875"/>
      <c r="AX81" s="875"/>
      <c r="AY81" s="875"/>
      <c r="AZ81" s="924"/>
      <c r="BA81" s="924"/>
      <c r="BB81" s="924"/>
      <c r="BC81" s="924"/>
      <c r="BD81" s="925"/>
      <c r="BE81" s="265"/>
      <c r="BF81" s="265"/>
      <c r="BG81" s="265"/>
      <c r="BH81" s="265"/>
      <c r="BI81" s="265"/>
      <c r="BJ81" s="265"/>
      <c r="BK81" s="265"/>
      <c r="BL81" s="265"/>
      <c r="BM81" s="265"/>
      <c r="BN81" s="265"/>
      <c r="BO81" s="265"/>
      <c r="BP81" s="265"/>
      <c r="BQ81" s="262">
        <v>75</v>
      </c>
      <c r="BR81" s="267"/>
      <c r="BS81" s="908"/>
      <c r="BT81" s="909"/>
      <c r="BU81" s="909"/>
      <c r="BV81" s="909"/>
      <c r="BW81" s="909"/>
      <c r="BX81" s="909"/>
      <c r="BY81" s="909"/>
      <c r="BZ81" s="909"/>
      <c r="CA81" s="909"/>
      <c r="CB81" s="909"/>
      <c r="CC81" s="909"/>
      <c r="CD81" s="909"/>
      <c r="CE81" s="909"/>
      <c r="CF81" s="909"/>
      <c r="CG81" s="910"/>
      <c r="CH81" s="905"/>
      <c r="CI81" s="906"/>
      <c r="CJ81" s="906"/>
      <c r="CK81" s="906"/>
      <c r="CL81" s="907"/>
      <c r="CM81" s="905"/>
      <c r="CN81" s="906"/>
      <c r="CO81" s="906"/>
      <c r="CP81" s="906"/>
      <c r="CQ81" s="907"/>
      <c r="CR81" s="905"/>
      <c r="CS81" s="906"/>
      <c r="CT81" s="906"/>
      <c r="CU81" s="906"/>
      <c r="CV81" s="907"/>
      <c r="CW81" s="905"/>
      <c r="CX81" s="906"/>
      <c r="CY81" s="906"/>
      <c r="CZ81" s="906"/>
      <c r="DA81" s="907"/>
      <c r="DB81" s="905"/>
      <c r="DC81" s="906"/>
      <c r="DD81" s="906"/>
      <c r="DE81" s="906"/>
      <c r="DF81" s="907"/>
      <c r="DG81" s="905"/>
      <c r="DH81" s="906"/>
      <c r="DI81" s="906"/>
      <c r="DJ81" s="906"/>
      <c r="DK81" s="907"/>
      <c r="DL81" s="905"/>
      <c r="DM81" s="906"/>
      <c r="DN81" s="906"/>
      <c r="DO81" s="906"/>
      <c r="DP81" s="907"/>
      <c r="DQ81" s="905"/>
      <c r="DR81" s="906"/>
      <c r="DS81" s="906"/>
      <c r="DT81" s="906"/>
      <c r="DU81" s="907"/>
      <c r="DV81" s="902"/>
      <c r="DW81" s="903"/>
      <c r="DX81" s="903"/>
      <c r="DY81" s="903"/>
      <c r="DZ81" s="904"/>
      <c r="EA81" s="246"/>
    </row>
    <row r="82" spans="1:131" s="247" customFormat="1" ht="26.25" customHeight="1" x14ac:dyDescent="0.15">
      <c r="A82" s="261">
        <v>15</v>
      </c>
      <c r="B82" s="919"/>
      <c r="C82" s="920"/>
      <c r="D82" s="920"/>
      <c r="E82" s="920"/>
      <c r="F82" s="920"/>
      <c r="G82" s="920"/>
      <c r="H82" s="920"/>
      <c r="I82" s="920"/>
      <c r="J82" s="920"/>
      <c r="K82" s="920"/>
      <c r="L82" s="920"/>
      <c r="M82" s="920"/>
      <c r="N82" s="920"/>
      <c r="O82" s="920"/>
      <c r="P82" s="921"/>
      <c r="Q82" s="929"/>
      <c r="R82" s="875"/>
      <c r="S82" s="875"/>
      <c r="T82" s="875"/>
      <c r="U82" s="875"/>
      <c r="V82" s="875"/>
      <c r="W82" s="875"/>
      <c r="X82" s="875"/>
      <c r="Y82" s="875"/>
      <c r="Z82" s="875"/>
      <c r="AA82" s="875"/>
      <c r="AB82" s="875"/>
      <c r="AC82" s="875"/>
      <c r="AD82" s="875"/>
      <c r="AE82" s="875"/>
      <c r="AF82" s="875"/>
      <c r="AG82" s="875"/>
      <c r="AH82" s="875"/>
      <c r="AI82" s="875"/>
      <c r="AJ82" s="875"/>
      <c r="AK82" s="875"/>
      <c r="AL82" s="875"/>
      <c r="AM82" s="875"/>
      <c r="AN82" s="875"/>
      <c r="AO82" s="875"/>
      <c r="AP82" s="875"/>
      <c r="AQ82" s="875"/>
      <c r="AR82" s="875"/>
      <c r="AS82" s="875"/>
      <c r="AT82" s="875"/>
      <c r="AU82" s="875"/>
      <c r="AV82" s="875"/>
      <c r="AW82" s="875"/>
      <c r="AX82" s="875"/>
      <c r="AY82" s="875"/>
      <c r="AZ82" s="924"/>
      <c r="BA82" s="924"/>
      <c r="BB82" s="924"/>
      <c r="BC82" s="924"/>
      <c r="BD82" s="925"/>
      <c r="BE82" s="265"/>
      <c r="BF82" s="265"/>
      <c r="BG82" s="265"/>
      <c r="BH82" s="265"/>
      <c r="BI82" s="265"/>
      <c r="BJ82" s="265"/>
      <c r="BK82" s="265"/>
      <c r="BL82" s="265"/>
      <c r="BM82" s="265"/>
      <c r="BN82" s="265"/>
      <c r="BO82" s="265"/>
      <c r="BP82" s="265"/>
      <c r="BQ82" s="262">
        <v>76</v>
      </c>
      <c r="BR82" s="267"/>
      <c r="BS82" s="908"/>
      <c r="BT82" s="909"/>
      <c r="BU82" s="909"/>
      <c r="BV82" s="909"/>
      <c r="BW82" s="909"/>
      <c r="BX82" s="909"/>
      <c r="BY82" s="909"/>
      <c r="BZ82" s="909"/>
      <c r="CA82" s="909"/>
      <c r="CB82" s="909"/>
      <c r="CC82" s="909"/>
      <c r="CD82" s="909"/>
      <c r="CE82" s="909"/>
      <c r="CF82" s="909"/>
      <c r="CG82" s="910"/>
      <c r="CH82" s="905"/>
      <c r="CI82" s="906"/>
      <c r="CJ82" s="906"/>
      <c r="CK82" s="906"/>
      <c r="CL82" s="907"/>
      <c r="CM82" s="905"/>
      <c r="CN82" s="906"/>
      <c r="CO82" s="906"/>
      <c r="CP82" s="906"/>
      <c r="CQ82" s="907"/>
      <c r="CR82" s="905"/>
      <c r="CS82" s="906"/>
      <c r="CT82" s="906"/>
      <c r="CU82" s="906"/>
      <c r="CV82" s="907"/>
      <c r="CW82" s="905"/>
      <c r="CX82" s="906"/>
      <c r="CY82" s="906"/>
      <c r="CZ82" s="906"/>
      <c r="DA82" s="907"/>
      <c r="DB82" s="905"/>
      <c r="DC82" s="906"/>
      <c r="DD82" s="906"/>
      <c r="DE82" s="906"/>
      <c r="DF82" s="907"/>
      <c r="DG82" s="905"/>
      <c r="DH82" s="906"/>
      <c r="DI82" s="906"/>
      <c r="DJ82" s="906"/>
      <c r="DK82" s="907"/>
      <c r="DL82" s="905"/>
      <c r="DM82" s="906"/>
      <c r="DN82" s="906"/>
      <c r="DO82" s="906"/>
      <c r="DP82" s="907"/>
      <c r="DQ82" s="905"/>
      <c r="DR82" s="906"/>
      <c r="DS82" s="906"/>
      <c r="DT82" s="906"/>
      <c r="DU82" s="907"/>
      <c r="DV82" s="902"/>
      <c r="DW82" s="903"/>
      <c r="DX82" s="903"/>
      <c r="DY82" s="903"/>
      <c r="DZ82" s="904"/>
      <c r="EA82" s="246"/>
    </row>
    <row r="83" spans="1:131" s="247" customFormat="1" ht="26.25" customHeight="1" x14ac:dyDescent="0.15">
      <c r="A83" s="261">
        <v>16</v>
      </c>
      <c r="B83" s="919"/>
      <c r="C83" s="920"/>
      <c r="D83" s="920"/>
      <c r="E83" s="920"/>
      <c r="F83" s="920"/>
      <c r="G83" s="920"/>
      <c r="H83" s="920"/>
      <c r="I83" s="920"/>
      <c r="J83" s="920"/>
      <c r="K83" s="920"/>
      <c r="L83" s="920"/>
      <c r="M83" s="920"/>
      <c r="N83" s="920"/>
      <c r="O83" s="920"/>
      <c r="P83" s="921"/>
      <c r="Q83" s="929"/>
      <c r="R83" s="875"/>
      <c r="S83" s="875"/>
      <c r="T83" s="875"/>
      <c r="U83" s="875"/>
      <c r="V83" s="875"/>
      <c r="W83" s="875"/>
      <c r="X83" s="875"/>
      <c r="Y83" s="875"/>
      <c r="Z83" s="875"/>
      <c r="AA83" s="875"/>
      <c r="AB83" s="875"/>
      <c r="AC83" s="875"/>
      <c r="AD83" s="875"/>
      <c r="AE83" s="875"/>
      <c r="AF83" s="875"/>
      <c r="AG83" s="875"/>
      <c r="AH83" s="875"/>
      <c r="AI83" s="875"/>
      <c r="AJ83" s="875"/>
      <c r="AK83" s="875"/>
      <c r="AL83" s="875"/>
      <c r="AM83" s="875"/>
      <c r="AN83" s="875"/>
      <c r="AO83" s="875"/>
      <c r="AP83" s="875"/>
      <c r="AQ83" s="875"/>
      <c r="AR83" s="875"/>
      <c r="AS83" s="875"/>
      <c r="AT83" s="875"/>
      <c r="AU83" s="875"/>
      <c r="AV83" s="875"/>
      <c r="AW83" s="875"/>
      <c r="AX83" s="875"/>
      <c r="AY83" s="875"/>
      <c r="AZ83" s="924"/>
      <c r="BA83" s="924"/>
      <c r="BB83" s="924"/>
      <c r="BC83" s="924"/>
      <c r="BD83" s="925"/>
      <c r="BE83" s="265"/>
      <c r="BF83" s="265"/>
      <c r="BG83" s="265"/>
      <c r="BH83" s="265"/>
      <c r="BI83" s="265"/>
      <c r="BJ83" s="265"/>
      <c r="BK83" s="265"/>
      <c r="BL83" s="265"/>
      <c r="BM83" s="265"/>
      <c r="BN83" s="265"/>
      <c r="BO83" s="265"/>
      <c r="BP83" s="265"/>
      <c r="BQ83" s="262">
        <v>77</v>
      </c>
      <c r="BR83" s="267"/>
      <c r="BS83" s="908"/>
      <c r="BT83" s="909"/>
      <c r="BU83" s="909"/>
      <c r="BV83" s="909"/>
      <c r="BW83" s="909"/>
      <c r="BX83" s="909"/>
      <c r="BY83" s="909"/>
      <c r="BZ83" s="909"/>
      <c r="CA83" s="909"/>
      <c r="CB83" s="909"/>
      <c r="CC83" s="909"/>
      <c r="CD83" s="909"/>
      <c r="CE83" s="909"/>
      <c r="CF83" s="909"/>
      <c r="CG83" s="910"/>
      <c r="CH83" s="905"/>
      <c r="CI83" s="906"/>
      <c r="CJ83" s="906"/>
      <c r="CK83" s="906"/>
      <c r="CL83" s="907"/>
      <c r="CM83" s="905"/>
      <c r="CN83" s="906"/>
      <c r="CO83" s="906"/>
      <c r="CP83" s="906"/>
      <c r="CQ83" s="907"/>
      <c r="CR83" s="905"/>
      <c r="CS83" s="906"/>
      <c r="CT83" s="906"/>
      <c r="CU83" s="906"/>
      <c r="CV83" s="907"/>
      <c r="CW83" s="905"/>
      <c r="CX83" s="906"/>
      <c r="CY83" s="906"/>
      <c r="CZ83" s="906"/>
      <c r="DA83" s="907"/>
      <c r="DB83" s="905"/>
      <c r="DC83" s="906"/>
      <c r="DD83" s="906"/>
      <c r="DE83" s="906"/>
      <c r="DF83" s="907"/>
      <c r="DG83" s="905"/>
      <c r="DH83" s="906"/>
      <c r="DI83" s="906"/>
      <c r="DJ83" s="906"/>
      <c r="DK83" s="907"/>
      <c r="DL83" s="905"/>
      <c r="DM83" s="906"/>
      <c r="DN83" s="906"/>
      <c r="DO83" s="906"/>
      <c r="DP83" s="907"/>
      <c r="DQ83" s="905"/>
      <c r="DR83" s="906"/>
      <c r="DS83" s="906"/>
      <c r="DT83" s="906"/>
      <c r="DU83" s="907"/>
      <c r="DV83" s="902"/>
      <c r="DW83" s="903"/>
      <c r="DX83" s="903"/>
      <c r="DY83" s="903"/>
      <c r="DZ83" s="904"/>
      <c r="EA83" s="246"/>
    </row>
    <row r="84" spans="1:131" s="247" customFormat="1" ht="26.25" customHeight="1" x14ac:dyDescent="0.15">
      <c r="A84" s="261">
        <v>17</v>
      </c>
      <c r="B84" s="919"/>
      <c r="C84" s="920"/>
      <c r="D84" s="920"/>
      <c r="E84" s="920"/>
      <c r="F84" s="920"/>
      <c r="G84" s="920"/>
      <c r="H84" s="920"/>
      <c r="I84" s="920"/>
      <c r="J84" s="920"/>
      <c r="K84" s="920"/>
      <c r="L84" s="920"/>
      <c r="M84" s="920"/>
      <c r="N84" s="920"/>
      <c r="O84" s="920"/>
      <c r="P84" s="921"/>
      <c r="Q84" s="929"/>
      <c r="R84" s="875"/>
      <c r="S84" s="875"/>
      <c r="T84" s="875"/>
      <c r="U84" s="875"/>
      <c r="V84" s="875"/>
      <c r="W84" s="875"/>
      <c r="X84" s="875"/>
      <c r="Y84" s="875"/>
      <c r="Z84" s="875"/>
      <c r="AA84" s="875"/>
      <c r="AB84" s="875"/>
      <c r="AC84" s="875"/>
      <c r="AD84" s="875"/>
      <c r="AE84" s="875"/>
      <c r="AF84" s="875"/>
      <c r="AG84" s="875"/>
      <c r="AH84" s="875"/>
      <c r="AI84" s="875"/>
      <c r="AJ84" s="875"/>
      <c r="AK84" s="875"/>
      <c r="AL84" s="875"/>
      <c r="AM84" s="875"/>
      <c r="AN84" s="875"/>
      <c r="AO84" s="875"/>
      <c r="AP84" s="875"/>
      <c r="AQ84" s="875"/>
      <c r="AR84" s="875"/>
      <c r="AS84" s="875"/>
      <c r="AT84" s="875"/>
      <c r="AU84" s="875"/>
      <c r="AV84" s="875"/>
      <c r="AW84" s="875"/>
      <c r="AX84" s="875"/>
      <c r="AY84" s="875"/>
      <c r="AZ84" s="924"/>
      <c r="BA84" s="924"/>
      <c r="BB84" s="924"/>
      <c r="BC84" s="924"/>
      <c r="BD84" s="925"/>
      <c r="BE84" s="265"/>
      <c r="BF84" s="265"/>
      <c r="BG84" s="265"/>
      <c r="BH84" s="265"/>
      <c r="BI84" s="265"/>
      <c r="BJ84" s="265"/>
      <c r="BK84" s="265"/>
      <c r="BL84" s="265"/>
      <c r="BM84" s="265"/>
      <c r="BN84" s="265"/>
      <c r="BO84" s="265"/>
      <c r="BP84" s="265"/>
      <c r="BQ84" s="262">
        <v>78</v>
      </c>
      <c r="BR84" s="267"/>
      <c r="BS84" s="908"/>
      <c r="BT84" s="909"/>
      <c r="BU84" s="909"/>
      <c r="BV84" s="909"/>
      <c r="BW84" s="909"/>
      <c r="BX84" s="909"/>
      <c r="BY84" s="909"/>
      <c r="BZ84" s="909"/>
      <c r="CA84" s="909"/>
      <c r="CB84" s="909"/>
      <c r="CC84" s="909"/>
      <c r="CD84" s="909"/>
      <c r="CE84" s="909"/>
      <c r="CF84" s="909"/>
      <c r="CG84" s="910"/>
      <c r="CH84" s="905"/>
      <c r="CI84" s="906"/>
      <c r="CJ84" s="906"/>
      <c r="CK84" s="906"/>
      <c r="CL84" s="907"/>
      <c r="CM84" s="905"/>
      <c r="CN84" s="906"/>
      <c r="CO84" s="906"/>
      <c r="CP84" s="906"/>
      <c r="CQ84" s="907"/>
      <c r="CR84" s="905"/>
      <c r="CS84" s="906"/>
      <c r="CT84" s="906"/>
      <c r="CU84" s="906"/>
      <c r="CV84" s="907"/>
      <c r="CW84" s="905"/>
      <c r="CX84" s="906"/>
      <c r="CY84" s="906"/>
      <c r="CZ84" s="906"/>
      <c r="DA84" s="907"/>
      <c r="DB84" s="905"/>
      <c r="DC84" s="906"/>
      <c r="DD84" s="906"/>
      <c r="DE84" s="906"/>
      <c r="DF84" s="907"/>
      <c r="DG84" s="905"/>
      <c r="DH84" s="906"/>
      <c r="DI84" s="906"/>
      <c r="DJ84" s="906"/>
      <c r="DK84" s="907"/>
      <c r="DL84" s="905"/>
      <c r="DM84" s="906"/>
      <c r="DN84" s="906"/>
      <c r="DO84" s="906"/>
      <c r="DP84" s="907"/>
      <c r="DQ84" s="905"/>
      <c r="DR84" s="906"/>
      <c r="DS84" s="906"/>
      <c r="DT84" s="906"/>
      <c r="DU84" s="907"/>
      <c r="DV84" s="902"/>
      <c r="DW84" s="903"/>
      <c r="DX84" s="903"/>
      <c r="DY84" s="903"/>
      <c r="DZ84" s="904"/>
      <c r="EA84" s="246"/>
    </row>
    <row r="85" spans="1:131" s="247" customFormat="1" ht="26.25" customHeight="1" x14ac:dyDescent="0.15">
      <c r="A85" s="261">
        <v>18</v>
      </c>
      <c r="B85" s="919"/>
      <c r="C85" s="920"/>
      <c r="D85" s="920"/>
      <c r="E85" s="920"/>
      <c r="F85" s="920"/>
      <c r="G85" s="920"/>
      <c r="H85" s="920"/>
      <c r="I85" s="920"/>
      <c r="J85" s="920"/>
      <c r="K85" s="920"/>
      <c r="L85" s="920"/>
      <c r="M85" s="920"/>
      <c r="N85" s="920"/>
      <c r="O85" s="920"/>
      <c r="P85" s="921"/>
      <c r="Q85" s="929"/>
      <c r="R85" s="875"/>
      <c r="S85" s="875"/>
      <c r="T85" s="875"/>
      <c r="U85" s="875"/>
      <c r="V85" s="875"/>
      <c r="W85" s="875"/>
      <c r="X85" s="875"/>
      <c r="Y85" s="875"/>
      <c r="Z85" s="875"/>
      <c r="AA85" s="875"/>
      <c r="AB85" s="875"/>
      <c r="AC85" s="875"/>
      <c r="AD85" s="875"/>
      <c r="AE85" s="875"/>
      <c r="AF85" s="875"/>
      <c r="AG85" s="875"/>
      <c r="AH85" s="875"/>
      <c r="AI85" s="875"/>
      <c r="AJ85" s="875"/>
      <c r="AK85" s="875"/>
      <c r="AL85" s="875"/>
      <c r="AM85" s="875"/>
      <c r="AN85" s="875"/>
      <c r="AO85" s="875"/>
      <c r="AP85" s="875"/>
      <c r="AQ85" s="875"/>
      <c r="AR85" s="875"/>
      <c r="AS85" s="875"/>
      <c r="AT85" s="875"/>
      <c r="AU85" s="875"/>
      <c r="AV85" s="875"/>
      <c r="AW85" s="875"/>
      <c r="AX85" s="875"/>
      <c r="AY85" s="875"/>
      <c r="AZ85" s="924"/>
      <c r="BA85" s="924"/>
      <c r="BB85" s="924"/>
      <c r="BC85" s="924"/>
      <c r="BD85" s="925"/>
      <c r="BE85" s="265"/>
      <c r="BF85" s="265"/>
      <c r="BG85" s="265"/>
      <c r="BH85" s="265"/>
      <c r="BI85" s="265"/>
      <c r="BJ85" s="265"/>
      <c r="BK85" s="265"/>
      <c r="BL85" s="265"/>
      <c r="BM85" s="265"/>
      <c r="BN85" s="265"/>
      <c r="BO85" s="265"/>
      <c r="BP85" s="265"/>
      <c r="BQ85" s="262">
        <v>79</v>
      </c>
      <c r="BR85" s="267"/>
      <c r="BS85" s="908"/>
      <c r="BT85" s="909"/>
      <c r="BU85" s="909"/>
      <c r="BV85" s="909"/>
      <c r="BW85" s="909"/>
      <c r="BX85" s="909"/>
      <c r="BY85" s="909"/>
      <c r="BZ85" s="909"/>
      <c r="CA85" s="909"/>
      <c r="CB85" s="909"/>
      <c r="CC85" s="909"/>
      <c r="CD85" s="909"/>
      <c r="CE85" s="909"/>
      <c r="CF85" s="909"/>
      <c r="CG85" s="910"/>
      <c r="CH85" s="905"/>
      <c r="CI85" s="906"/>
      <c r="CJ85" s="906"/>
      <c r="CK85" s="906"/>
      <c r="CL85" s="907"/>
      <c r="CM85" s="905"/>
      <c r="CN85" s="906"/>
      <c r="CO85" s="906"/>
      <c r="CP85" s="906"/>
      <c r="CQ85" s="907"/>
      <c r="CR85" s="905"/>
      <c r="CS85" s="906"/>
      <c r="CT85" s="906"/>
      <c r="CU85" s="906"/>
      <c r="CV85" s="907"/>
      <c r="CW85" s="905"/>
      <c r="CX85" s="906"/>
      <c r="CY85" s="906"/>
      <c r="CZ85" s="906"/>
      <c r="DA85" s="907"/>
      <c r="DB85" s="905"/>
      <c r="DC85" s="906"/>
      <c r="DD85" s="906"/>
      <c r="DE85" s="906"/>
      <c r="DF85" s="907"/>
      <c r="DG85" s="905"/>
      <c r="DH85" s="906"/>
      <c r="DI85" s="906"/>
      <c r="DJ85" s="906"/>
      <c r="DK85" s="907"/>
      <c r="DL85" s="905"/>
      <c r="DM85" s="906"/>
      <c r="DN85" s="906"/>
      <c r="DO85" s="906"/>
      <c r="DP85" s="907"/>
      <c r="DQ85" s="905"/>
      <c r="DR85" s="906"/>
      <c r="DS85" s="906"/>
      <c r="DT85" s="906"/>
      <c r="DU85" s="907"/>
      <c r="DV85" s="902"/>
      <c r="DW85" s="903"/>
      <c r="DX85" s="903"/>
      <c r="DY85" s="903"/>
      <c r="DZ85" s="904"/>
      <c r="EA85" s="246"/>
    </row>
    <row r="86" spans="1:131" s="247" customFormat="1" ht="26.25" customHeight="1" x14ac:dyDescent="0.15">
      <c r="A86" s="261">
        <v>19</v>
      </c>
      <c r="B86" s="919"/>
      <c r="C86" s="920"/>
      <c r="D86" s="920"/>
      <c r="E86" s="920"/>
      <c r="F86" s="920"/>
      <c r="G86" s="920"/>
      <c r="H86" s="920"/>
      <c r="I86" s="920"/>
      <c r="J86" s="920"/>
      <c r="K86" s="920"/>
      <c r="L86" s="920"/>
      <c r="M86" s="920"/>
      <c r="N86" s="920"/>
      <c r="O86" s="920"/>
      <c r="P86" s="921"/>
      <c r="Q86" s="929"/>
      <c r="R86" s="875"/>
      <c r="S86" s="875"/>
      <c r="T86" s="875"/>
      <c r="U86" s="875"/>
      <c r="V86" s="875"/>
      <c r="W86" s="875"/>
      <c r="X86" s="875"/>
      <c r="Y86" s="875"/>
      <c r="Z86" s="875"/>
      <c r="AA86" s="875"/>
      <c r="AB86" s="875"/>
      <c r="AC86" s="875"/>
      <c r="AD86" s="875"/>
      <c r="AE86" s="875"/>
      <c r="AF86" s="875"/>
      <c r="AG86" s="875"/>
      <c r="AH86" s="875"/>
      <c r="AI86" s="875"/>
      <c r="AJ86" s="875"/>
      <c r="AK86" s="875"/>
      <c r="AL86" s="875"/>
      <c r="AM86" s="875"/>
      <c r="AN86" s="875"/>
      <c r="AO86" s="875"/>
      <c r="AP86" s="875"/>
      <c r="AQ86" s="875"/>
      <c r="AR86" s="875"/>
      <c r="AS86" s="875"/>
      <c r="AT86" s="875"/>
      <c r="AU86" s="875"/>
      <c r="AV86" s="875"/>
      <c r="AW86" s="875"/>
      <c r="AX86" s="875"/>
      <c r="AY86" s="875"/>
      <c r="AZ86" s="924"/>
      <c r="BA86" s="924"/>
      <c r="BB86" s="924"/>
      <c r="BC86" s="924"/>
      <c r="BD86" s="925"/>
      <c r="BE86" s="265"/>
      <c r="BF86" s="265"/>
      <c r="BG86" s="265"/>
      <c r="BH86" s="265"/>
      <c r="BI86" s="265"/>
      <c r="BJ86" s="265"/>
      <c r="BK86" s="265"/>
      <c r="BL86" s="265"/>
      <c r="BM86" s="265"/>
      <c r="BN86" s="265"/>
      <c r="BO86" s="265"/>
      <c r="BP86" s="265"/>
      <c r="BQ86" s="262">
        <v>80</v>
      </c>
      <c r="BR86" s="267"/>
      <c r="BS86" s="908"/>
      <c r="BT86" s="909"/>
      <c r="BU86" s="909"/>
      <c r="BV86" s="909"/>
      <c r="BW86" s="909"/>
      <c r="BX86" s="909"/>
      <c r="BY86" s="909"/>
      <c r="BZ86" s="909"/>
      <c r="CA86" s="909"/>
      <c r="CB86" s="909"/>
      <c r="CC86" s="909"/>
      <c r="CD86" s="909"/>
      <c r="CE86" s="909"/>
      <c r="CF86" s="909"/>
      <c r="CG86" s="910"/>
      <c r="CH86" s="905"/>
      <c r="CI86" s="906"/>
      <c r="CJ86" s="906"/>
      <c r="CK86" s="906"/>
      <c r="CL86" s="907"/>
      <c r="CM86" s="905"/>
      <c r="CN86" s="906"/>
      <c r="CO86" s="906"/>
      <c r="CP86" s="906"/>
      <c r="CQ86" s="907"/>
      <c r="CR86" s="905"/>
      <c r="CS86" s="906"/>
      <c r="CT86" s="906"/>
      <c r="CU86" s="906"/>
      <c r="CV86" s="907"/>
      <c r="CW86" s="905"/>
      <c r="CX86" s="906"/>
      <c r="CY86" s="906"/>
      <c r="CZ86" s="906"/>
      <c r="DA86" s="907"/>
      <c r="DB86" s="905"/>
      <c r="DC86" s="906"/>
      <c r="DD86" s="906"/>
      <c r="DE86" s="906"/>
      <c r="DF86" s="907"/>
      <c r="DG86" s="905"/>
      <c r="DH86" s="906"/>
      <c r="DI86" s="906"/>
      <c r="DJ86" s="906"/>
      <c r="DK86" s="907"/>
      <c r="DL86" s="905"/>
      <c r="DM86" s="906"/>
      <c r="DN86" s="906"/>
      <c r="DO86" s="906"/>
      <c r="DP86" s="907"/>
      <c r="DQ86" s="905"/>
      <c r="DR86" s="906"/>
      <c r="DS86" s="906"/>
      <c r="DT86" s="906"/>
      <c r="DU86" s="907"/>
      <c r="DV86" s="902"/>
      <c r="DW86" s="903"/>
      <c r="DX86" s="903"/>
      <c r="DY86" s="903"/>
      <c r="DZ86" s="904"/>
      <c r="EA86" s="246"/>
    </row>
    <row r="87" spans="1:131" s="247" customFormat="1" ht="26.25" customHeight="1" x14ac:dyDescent="0.15">
      <c r="A87" s="269">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5"/>
      <c r="BF87" s="265"/>
      <c r="BG87" s="265"/>
      <c r="BH87" s="265"/>
      <c r="BI87" s="265"/>
      <c r="BJ87" s="265"/>
      <c r="BK87" s="265"/>
      <c r="BL87" s="265"/>
      <c r="BM87" s="265"/>
      <c r="BN87" s="265"/>
      <c r="BO87" s="265"/>
      <c r="BP87" s="265"/>
      <c r="BQ87" s="262">
        <v>81</v>
      </c>
      <c r="BR87" s="267"/>
      <c r="BS87" s="908"/>
      <c r="BT87" s="909"/>
      <c r="BU87" s="909"/>
      <c r="BV87" s="909"/>
      <c r="BW87" s="909"/>
      <c r="BX87" s="909"/>
      <c r="BY87" s="909"/>
      <c r="BZ87" s="909"/>
      <c r="CA87" s="909"/>
      <c r="CB87" s="909"/>
      <c r="CC87" s="909"/>
      <c r="CD87" s="909"/>
      <c r="CE87" s="909"/>
      <c r="CF87" s="909"/>
      <c r="CG87" s="910"/>
      <c r="CH87" s="905"/>
      <c r="CI87" s="906"/>
      <c r="CJ87" s="906"/>
      <c r="CK87" s="906"/>
      <c r="CL87" s="907"/>
      <c r="CM87" s="905"/>
      <c r="CN87" s="906"/>
      <c r="CO87" s="906"/>
      <c r="CP87" s="906"/>
      <c r="CQ87" s="907"/>
      <c r="CR87" s="905"/>
      <c r="CS87" s="906"/>
      <c r="CT87" s="906"/>
      <c r="CU87" s="906"/>
      <c r="CV87" s="907"/>
      <c r="CW87" s="905"/>
      <c r="CX87" s="906"/>
      <c r="CY87" s="906"/>
      <c r="CZ87" s="906"/>
      <c r="DA87" s="907"/>
      <c r="DB87" s="905"/>
      <c r="DC87" s="906"/>
      <c r="DD87" s="906"/>
      <c r="DE87" s="906"/>
      <c r="DF87" s="907"/>
      <c r="DG87" s="905"/>
      <c r="DH87" s="906"/>
      <c r="DI87" s="906"/>
      <c r="DJ87" s="906"/>
      <c r="DK87" s="907"/>
      <c r="DL87" s="905"/>
      <c r="DM87" s="906"/>
      <c r="DN87" s="906"/>
      <c r="DO87" s="906"/>
      <c r="DP87" s="907"/>
      <c r="DQ87" s="905"/>
      <c r="DR87" s="906"/>
      <c r="DS87" s="906"/>
      <c r="DT87" s="906"/>
      <c r="DU87" s="907"/>
      <c r="DV87" s="902"/>
      <c r="DW87" s="903"/>
      <c r="DX87" s="903"/>
      <c r="DY87" s="903"/>
      <c r="DZ87" s="904"/>
      <c r="EA87" s="246"/>
    </row>
    <row r="88" spans="1:131" s="247" customFormat="1" ht="26.25" customHeight="1" thickBot="1" x14ac:dyDescent="0.2">
      <c r="A88" s="264" t="s">
        <v>387</v>
      </c>
      <c r="B88" s="832" t="s">
        <v>413</v>
      </c>
      <c r="C88" s="833"/>
      <c r="D88" s="833"/>
      <c r="E88" s="833"/>
      <c r="F88" s="833"/>
      <c r="G88" s="833"/>
      <c r="H88" s="833"/>
      <c r="I88" s="833"/>
      <c r="J88" s="833"/>
      <c r="K88" s="833"/>
      <c r="L88" s="833"/>
      <c r="M88" s="833"/>
      <c r="N88" s="833"/>
      <c r="O88" s="833"/>
      <c r="P88" s="834"/>
      <c r="Q88" s="882"/>
      <c r="R88" s="883"/>
      <c r="S88" s="883"/>
      <c r="T88" s="883"/>
      <c r="U88" s="883"/>
      <c r="V88" s="883"/>
      <c r="W88" s="883"/>
      <c r="X88" s="883"/>
      <c r="Y88" s="883"/>
      <c r="Z88" s="883"/>
      <c r="AA88" s="883"/>
      <c r="AB88" s="883"/>
      <c r="AC88" s="883"/>
      <c r="AD88" s="883"/>
      <c r="AE88" s="883"/>
      <c r="AF88" s="886">
        <f>SUM(AF68:AJ87)</f>
        <v>6552</v>
      </c>
      <c r="AG88" s="886"/>
      <c r="AH88" s="886"/>
      <c r="AI88" s="886"/>
      <c r="AJ88" s="886"/>
      <c r="AK88" s="889"/>
      <c r="AL88" s="889"/>
      <c r="AM88" s="889"/>
      <c r="AN88" s="889"/>
      <c r="AO88" s="889"/>
      <c r="AP88" s="886">
        <f>SUM(AP68:AT87)</f>
        <v>5279</v>
      </c>
      <c r="AQ88" s="886"/>
      <c r="AR88" s="886"/>
      <c r="AS88" s="886"/>
      <c r="AT88" s="886"/>
      <c r="AU88" s="886">
        <f>SUM(AU68:AY87)</f>
        <v>113</v>
      </c>
      <c r="AV88" s="886"/>
      <c r="AW88" s="886"/>
      <c r="AX88" s="886"/>
      <c r="AY88" s="886"/>
      <c r="AZ88" s="892"/>
      <c r="BA88" s="892"/>
      <c r="BB88" s="892"/>
      <c r="BC88" s="892"/>
      <c r="BD88" s="893"/>
      <c r="BE88" s="265"/>
      <c r="BF88" s="265"/>
      <c r="BG88" s="265"/>
      <c r="BH88" s="265"/>
      <c r="BI88" s="265"/>
      <c r="BJ88" s="265"/>
      <c r="BK88" s="265"/>
      <c r="BL88" s="265"/>
      <c r="BM88" s="265"/>
      <c r="BN88" s="265"/>
      <c r="BO88" s="265"/>
      <c r="BP88" s="265"/>
      <c r="BQ88" s="262">
        <v>82</v>
      </c>
      <c r="BR88" s="267"/>
      <c r="BS88" s="908"/>
      <c r="BT88" s="909"/>
      <c r="BU88" s="909"/>
      <c r="BV88" s="909"/>
      <c r="BW88" s="909"/>
      <c r="BX88" s="909"/>
      <c r="BY88" s="909"/>
      <c r="BZ88" s="909"/>
      <c r="CA88" s="909"/>
      <c r="CB88" s="909"/>
      <c r="CC88" s="909"/>
      <c r="CD88" s="909"/>
      <c r="CE88" s="909"/>
      <c r="CF88" s="909"/>
      <c r="CG88" s="910"/>
      <c r="CH88" s="905"/>
      <c r="CI88" s="906"/>
      <c r="CJ88" s="906"/>
      <c r="CK88" s="906"/>
      <c r="CL88" s="907"/>
      <c r="CM88" s="905"/>
      <c r="CN88" s="906"/>
      <c r="CO88" s="906"/>
      <c r="CP88" s="906"/>
      <c r="CQ88" s="907"/>
      <c r="CR88" s="905"/>
      <c r="CS88" s="906"/>
      <c r="CT88" s="906"/>
      <c r="CU88" s="906"/>
      <c r="CV88" s="907"/>
      <c r="CW88" s="905"/>
      <c r="CX88" s="906"/>
      <c r="CY88" s="906"/>
      <c r="CZ88" s="906"/>
      <c r="DA88" s="907"/>
      <c r="DB88" s="905"/>
      <c r="DC88" s="906"/>
      <c r="DD88" s="906"/>
      <c r="DE88" s="906"/>
      <c r="DF88" s="907"/>
      <c r="DG88" s="905"/>
      <c r="DH88" s="906"/>
      <c r="DI88" s="906"/>
      <c r="DJ88" s="906"/>
      <c r="DK88" s="907"/>
      <c r="DL88" s="905"/>
      <c r="DM88" s="906"/>
      <c r="DN88" s="906"/>
      <c r="DO88" s="906"/>
      <c r="DP88" s="907"/>
      <c r="DQ88" s="905"/>
      <c r="DR88" s="906"/>
      <c r="DS88" s="906"/>
      <c r="DT88" s="906"/>
      <c r="DU88" s="907"/>
      <c r="DV88" s="902"/>
      <c r="DW88" s="903"/>
      <c r="DX88" s="903"/>
      <c r="DY88" s="903"/>
      <c r="DZ88" s="904"/>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08"/>
      <c r="BT89" s="909"/>
      <c r="BU89" s="909"/>
      <c r="BV89" s="909"/>
      <c r="BW89" s="909"/>
      <c r="BX89" s="909"/>
      <c r="BY89" s="909"/>
      <c r="BZ89" s="909"/>
      <c r="CA89" s="909"/>
      <c r="CB89" s="909"/>
      <c r="CC89" s="909"/>
      <c r="CD89" s="909"/>
      <c r="CE89" s="909"/>
      <c r="CF89" s="909"/>
      <c r="CG89" s="910"/>
      <c r="CH89" s="905"/>
      <c r="CI89" s="906"/>
      <c r="CJ89" s="906"/>
      <c r="CK89" s="906"/>
      <c r="CL89" s="907"/>
      <c r="CM89" s="905"/>
      <c r="CN89" s="906"/>
      <c r="CO89" s="906"/>
      <c r="CP89" s="906"/>
      <c r="CQ89" s="907"/>
      <c r="CR89" s="905"/>
      <c r="CS89" s="906"/>
      <c r="CT89" s="906"/>
      <c r="CU89" s="906"/>
      <c r="CV89" s="907"/>
      <c r="CW89" s="905"/>
      <c r="CX89" s="906"/>
      <c r="CY89" s="906"/>
      <c r="CZ89" s="906"/>
      <c r="DA89" s="907"/>
      <c r="DB89" s="905"/>
      <c r="DC89" s="906"/>
      <c r="DD89" s="906"/>
      <c r="DE89" s="906"/>
      <c r="DF89" s="907"/>
      <c r="DG89" s="905"/>
      <c r="DH89" s="906"/>
      <c r="DI89" s="906"/>
      <c r="DJ89" s="906"/>
      <c r="DK89" s="907"/>
      <c r="DL89" s="905"/>
      <c r="DM89" s="906"/>
      <c r="DN89" s="906"/>
      <c r="DO89" s="906"/>
      <c r="DP89" s="907"/>
      <c r="DQ89" s="905"/>
      <c r="DR89" s="906"/>
      <c r="DS89" s="906"/>
      <c r="DT89" s="906"/>
      <c r="DU89" s="907"/>
      <c r="DV89" s="902"/>
      <c r="DW89" s="903"/>
      <c r="DX89" s="903"/>
      <c r="DY89" s="903"/>
      <c r="DZ89" s="904"/>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08"/>
      <c r="BT90" s="909"/>
      <c r="BU90" s="909"/>
      <c r="BV90" s="909"/>
      <c r="BW90" s="909"/>
      <c r="BX90" s="909"/>
      <c r="BY90" s="909"/>
      <c r="BZ90" s="909"/>
      <c r="CA90" s="909"/>
      <c r="CB90" s="909"/>
      <c r="CC90" s="909"/>
      <c r="CD90" s="909"/>
      <c r="CE90" s="909"/>
      <c r="CF90" s="909"/>
      <c r="CG90" s="910"/>
      <c r="CH90" s="905"/>
      <c r="CI90" s="906"/>
      <c r="CJ90" s="906"/>
      <c r="CK90" s="906"/>
      <c r="CL90" s="907"/>
      <c r="CM90" s="905"/>
      <c r="CN90" s="906"/>
      <c r="CO90" s="906"/>
      <c r="CP90" s="906"/>
      <c r="CQ90" s="907"/>
      <c r="CR90" s="905"/>
      <c r="CS90" s="906"/>
      <c r="CT90" s="906"/>
      <c r="CU90" s="906"/>
      <c r="CV90" s="907"/>
      <c r="CW90" s="905"/>
      <c r="CX90" s="906"/>
      <c r="CY90" s="906"/>
      <c r="CZ90" s="906"/>
      <c r="DA90" s="907"/>
      <c r="DB90" s="905"/>
      <c r="DC90" s="906"/>
      <c r="DD90" s="906"/>
      <c r="DE90" s="906"/>
      <c r="DF90" s="907"/>
      <c r="DG90" s="905"/>
      <c r="DH90" s="906"/>
      <c r="DI90" s="906"/>
      <c r="DJ90" s="906"/>
      <c r="DK90" s="907"/>
      <c r="DL90" s="905"/>
      <c r="DM90" s="906"/>
      <c r="DN90" s="906"/>
      <c r="DO90" s="906"/>
      <c r="DP90" s="907"/>
      <c r="DQ90" s="905"/>
      <c r="DR90" s="906"/>
      <c r="DS90" s="906"/>
      <c r="DT90" s="906"/>
      <c r="DU90" s="907"/>
      <c r="DV90" s="902"/>
      <c r="DW90" s="903"/>
      <c r="DX90" s="903"/>
      <c r="DY90" s="903"/>
      <c r="DZ90" s="904"/>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08"/>
      <c r="BT91" s="909"/>
      <c r="BU91" s="909"/>
      <c r="BV91" s="909"/>
      <c r="BW91" s="909"/>
      <c r="BX91" s="909"/>
      <c r="BY91" s="909"/>
      <c r="BZ91" s="909"/>
      <c r="CA91" s="909"/>
      <c r="CB91" s="909"/>
      <c r="CC91" s="909"/>
      <c r="CD91" s="909"/>
      <c r="CE91" s="909"/>
      <c r="CF91" s="909"/>
      <c r="CG91" s="910"/>
      <c r="CH91" s="905"/>
      <c r="CI91" s="906"/>
      <c r="CJ91" s="906"/>
      <c r="CK91" s="906"/>
      <c r="CL91" s="907"/>
      <c r="CM91" s="905"/>
      <c r="CN91" s="906"/>
      <c r="CO91" s="906"/>
      <c r="CP91" s="906"/>
      <c r="CQ91" s="907"/>
      <c r="CR91" s="905"/>
      <c r="CS91" s="906"/>
      <c r="CT91" s="906"/>
      <c r="CU91" s="906"/>
      <c r="CV91" s="907"/>
      <c r="CW91" s="905"/>
      <c r="CX91" s="906"/>
      <c r="CY91" s="906"/>
      <c r="CZ91" s="906"/>
      <c r="DA91" s="907"/>
      <c r="DB91" s="905"/>
      <c r="DC91" s="906"/>
      <c r="DD91" s="906"/>
      <c r="DE91" s="906"/>
      <c r="DF91" s="907"/>
      <c r="DG91" s="905"/>
      <c r="DH91" s="906"/>
      <c r="DI91" s="906"/>
      <c r="DJ91" s="906"/>
      <c r="DK91" s="907"/>
      <c r="DL91" s="905"/>
      <c r="DM91" s="906"/>
      <c r="DN91" s="906"/>
      <c r="DO91" s="906"/>
      <c r="DP91" s="907"/>
      <c r="DQ91" s="905"/>
      <c r="DR91" s="906"/>
      <c r="DS91" s="906"/>
      <c r="DT91" s="906"/>
      <c r="DU91" s="907"/>
      <c r="DV91" s="902"/>
      <c r="DW91" s="903"/>
      <c r="DX91" s="903"/>
      <c r="DY91" s="903"/>
      <c r="DZ91" s="904"/>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08"/>
      <c r="BT92" s="909"/>
      <c r="BU92" s="909"/>
      <c r="BV92" s="909"/>
      <c r="BW92" s="909"/>
      <c r="BX92" s="909"/>
      <c r="BY92" s="909"/>
      <c r="BZ92" s="909"/>
      <c r="CA92" s="909"/>
      <c r="CB92" s="909"/>
      <c r="CC92" s="909"/>
      <c r="CD92" s="909"/>
      <c r="CE92" s="909"/>
      <c r="CF92" s="909"/>
      <c r="CG92" s="910"/>
      <c r="CH92" s="905"/>
      <c r="CI92" s="906"/>
      <c r="CJ92" s="906"/>
      <c r="CK92" s="906"/>
      <c r="CL92" s="907"/>
      <c r="CM92" s="905"/>
      <c r="CN92" s="906"/>
      <c r="CO92" s="906"/>
      <c r="CP92" s="906"/>
      <c r="CQ92" s="907"/>
      <c r="CR92" s="905"/>
      <c r="CS92" s="906"/>
      <c r="CT92" s="906"/>
      <c r="CU92" s="906"/>
      <c r="CV92" s="907"/>
      <c r="CW92" s="905"/>
      <c r="CX92" s="906"/>
      <c r="CY92" s="906"/>
      <c r="CZ92" s="906"/>
      <c r="DA92" s="907"/>
      <c r="DB92" s="905"/>
      <c r="DC92" s="906"/>
      <c r="DD92" s="906"/>
      <c r="DE92" s="906"/>
      <c r="DF92" s="907"/>
      <c r="DG92" s="905"/>
      <c r="DH92" s="906"/>
      <c r="DI92" s="906"/>
      <c r="DJ92" s="906"/>
      <c r="DK92" s="907"/>
      <c r="DL92" s="905"/>
      <c r="DM92" s="906"/>
      <c r="DN92" s="906"/>
      <c r="DO92" s="906"/>
      <c r="DP92" s="907"/>
      <c r="DQ92" s="905"/>
      <c r="DR92" s="906"/>
      <c r="DS92" s="906"/>
      <c r="DT92" s="906"/>
      <c r="DU92" s="907"/>
      <c r="DV92" s="902"/>
      <c r="DW92" s="903"/>
      <c r="DX92" s="903"/>
      <c r="DY92" s="903"/>
      <c r="DZ92" s="904"/>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08"/>
      <c r="BT93" s="909"/>
      <c r="BU93" s="909"/>
      <c r="BV93" s="909"/>
      <c r="BW93" s="909"/>
      <c r="BX93" s="909"/>
      <c r="BY93" s="909"/>
      <c r="BZ93" s="909"/>
      <c r="CA93" s="909"/>
      <c r="CB93" s="909"/>
      <c r="CC93" s="909"/>
      <c r="CD93" s="909"/>
      <c r="CE93" s="909"/>
      <c r="CF93" s="909"/>
      <c r="CG93" s="910"/>
      <c r="CH93" s="905"/>
      <c r="CI93" s="906"/>
      <c r="CJ93" s="906"/>
      <c r="CK93" s="906"/>
      <c r="CL93" s="907"/>
      <c r="CM93" s="905"/>
      <c r="CN93" s="906"/>
      <c r="CO93" s="906"/>
      <c r="CP93" s="906"/>
      <c r="CQ93" s="907"/>
      <c r="CR93" s="905"/>
      <c r="CS93" s="906"/>
      <c r="CT93" s="906"/>
      <c r="CU93" s="906"/>
      <c r="CV93" s="907"/>
      <c r="CW93" s="905"/>
      <c r="CX93" s="906"/>
      <c r="CY93" s="906"/>
      <c r="CZ93" s="906"/>
      <c r="DA93" s="907"/>
      <c r="DB93" s="905"/>
      <c r="DC93" s="906"/>
      <c r="DD93" s="906"/>
      <c r="DE93" s="906"/>
      <c r="DF93" s="907"/>
      <c r="DG93" s="905"/>
      <c r="DH93" s="906"/>
      <c r="DI93" s="906"/>
      <c r="DJ93" s="906"/>
      <c r="DK93" s="907"/>
      <c r="DL93" s="905"/>
      <c r="DM93" s="906"/>
      <c r="DN93" s="906"/>
      <c r="DO93" s="906"/>
      <c r="DP93" s="907"/>
      <c r="DQ93" s="905"/>
      <c r="DR93" s="906"/>
      <c r="DS93" s="906"/>
      <c r="DT93" s="906"/>
      <c r="DU93" s="907"/>
      <c r="DV93" s="902"/>
      <c r="DW93" s="903"/>
      <c r="DX93" s="903"/>
      <c r="DY93" s="903"/>
      <c r="DZ93" s="904"/>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08"/>
      <c r="BT94" s="909"/>
      <c r="BU94" s="909"/>
      <c r="BV94" s="909"/>
      <c r="BW94" s="909"/>
      <c r="BX94" s="909"/>
      <c r="BY94" s="909"/>
      <c r="BZ94" s="909"/>
      <c r="CA94" s="909"/>
      <c r="CB94" s="909"/>
      <c r="CC94" s="909"/>
      <c r="CD94" s="909"/>
      <c r="CE94" s="909"/>
      <c r="CF94" s="909"/>
      <c r="CG94" s="910"/>
      <c r="CH94" s="905"/>
      <c r="CI94" s="906"/>
      <c r="CJ94" s="906"/>
      <c r="CK94" s="906"/>
      <c r="CL94" s="907"/>
      <c r="CM94" s="905"/>
      <c r="CN94" s="906"/>
      <c r="CO94" s="906"/>
      <c r="CP94" s="906"/>
      <c r="CQ94" s="907"/>
      <c r="CR94" s="905"/>
      <c r="CS94" s="906"/>
      <c r="CT94" s="906"/>
      <c r="CU94" s="906"/>
      <c r="CV94" s="907"/>
      <c r="CW94" s="905"/>
      <c r="CX94" s="906"/>
      <c r="CY94" s="906"/>
      <c r="CZ94" s="906"/>
      <c r="DA94" s="907"/>
      <c r="DB94" s="905"/>
      <c r="DC94" s="906"/>
      <c r="DD94" s="906"/>
      <c r="DE94" s="906"/>
      <c r="DF94" s="907"/>
      <c r="DG94" s="905"/>
      <c r="DH94" s="906"/>
      <c r="DI94" s="906"/>
      <c r="DJ94" s="906"/>
      <c r="DK94" s="907"/>
      <c r="DL94" s="905"/>
      <c r="DM94" s="906"/>
      <c r="DN94" s="906"/>
      <c r="DO94" s="906"/>
      <c r="DP94" s="907"/>
      <c r="DQ94" s="905"/>
      <c r="DR94" s="906"/>
      <c r="DS94" s="906"/>
      <c r="DT94" s="906"/>
      <c r="DU94" s="907"/>
      <c r="DV94" s="902"/>
      <c r="DW94" s="903"/>
      <c r="DX94" s="903"/>
      <c r="DY94" s="903"/>
      <c r="DZ94" s="904"/>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08"/>
      <c r="BT95" s="909"/>
      <c r="BU95" s="909"/>
      <c r="BV95" s="909"/>
      <c r="BW95" s="909"/>
      <c r="BX95" s="909"/>
      <c r="BY95" s="909"/>
      <c r="BZ95" s="909"/>
      <c r="CA95" s="909"/>
      <c r="CB95" s="909"/>
      <c r="CC95" s="909"/>
      <c r="CD95" s="909"/>
      <c r="CE95" s="909"/>
      <c r="CF95" s="909"/>
      <c r="CG95" s="910"/>
      <c r="CH95" s="905"/>
      <c r="CI95" s="906"/>
      <c r="CJ95" s="906"/>
      <c r="CK95" s="906"/>
      <c r="CL95" s="907"/>
      <c r="CM95" s="905"/>
      <c r="CN95" s="906"/>
      <c r="CO95" s="906"/>
      <c r="CP95" s="906"/>
      <c r="CQ95" s="907"/>
      <c r="CR95" s="905"/>
      <c r="CS95" s="906"/>
      <c r="CT95" s="906"/>
      <c r="CU95" s="906"/>
      <c r="CV95" s="907"/>
      <c r="CW95" s="905"/>
      <c r="CX95" s="906"/>
      <c r="CY95" s="906"/>
      <c r="CZ95" s="906"/>
      <c r="DA95" s="907"/>
      <c r="DB95" s="905"/>
      <c r="DC95" s="906"/>
      <c r="DD95" s="906"/>
      <c r="DE95" s="906"/>
      <c r="DF95" s="907"/>
      <c r="DG95" s="905"/>
      <c r="DH95" s="906"/>
      <c r="DI95" s="906"/>
      <c r="DJ95" s="906"/>
      <c r="DK95" s="907"/>
      <c r="DL95" s="905"/>
      <c r="DM95" s="906"/>
      <c r="DN95" s="906"/>
      <c r="DO95" s="906"/>
      <c r="DP95" s="907"/>
      <c r="DQ95" s="905"/>
      <c r="DR95" s="906"/>
      <c r="DS95" s="906"/>
      <c r="DT95" s="906"/>
      <c r="DU95" s="907"/>
      <c r="DV95" s="902"/>
      <c r="DW95" s="903"/>
      <c r="DX95" s="903"/>
      <c r="DY95" s="903"/>
      <c r="DZ95" s="904"/>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08"/>
      <c r="BT96" s="909"/>
      <c r="BU96" s="909"/>
      <c r="BV96" s="909"/>
      <c r="BW96" s="909"/>
      <c r="BX96" s="909"/>
      <c r="BY96" s="909"/>
      <c r="BZ96" s="909"/>
      <c r="CA96" s="909"/>
      <c r="CB96" s="909"/>
      <c r="CC96" s="909"/>
      <c r="CD96" s="909"/>
      <c r="CE96" s="909"/>
      <c r="CF96" s="909"/>
      <c r="CG96" s="910"/>
      <c r="CH96" s="905"/>
      <c r="CI96" s="906"/>
      <c r="CJ96" s="906"/>
      <c r="CK96" s="906"/>
      <c r="CL96" s="907"/>
      <c r="CM96" s="905"/>
      <c r="CN96" s="906"/>
      <c r="CO96" s="906"/>
      <c r="CP96" s="906"/>
      <c r="CQ96" s="907"/>
      <c r="CR96" s="905"/>
      <c r="CS96" s="906"/>
      <c r="CT96" s="906"/>
      <c r="CU96" s="906"/>
      <c r="CV96" s="907"/>
      <c r="CW96" s="905"/>
      <c r="CX96" s="906"/>
      <c r="CY96" s="906"/>
      <c r="CZ96" s="906"/>
      <c r="DA96" s="907"/>
      <c r="DB96" s="905"/>
      <c r="DC96" s="906"/>
      <c r="DD96" s="906"/>
      <c r="DE96" s="906"/>
      <c r="DF96" s="907"/>
      <c r="DG96" s="905"/>
      <c r="DH96" s="906"/>
      <c r="DI96" s="906"/>
      <c r="DJ96" s="906"/>
      <c r="DK96" s="907"/>
      <c r="DL96" s="905"/>
      <c r="DM96" s="906"/>
      <c r="DN96" s="906"/>
      <c r="DO96" s="906"/>
      <c r="DP96" s="907"/>
      <c r="DQ96" s="905"/>
      <c r="DR96" s="906"/>
      <c r="DS96" s="906"/>
      <c r="DT96" s="906"/>
      <c r="DU96" s="907"/>
      <c r="DV96" s="902"/>
      <c r="DW96" s="903"/>
      <c r="DX96" s="903"/>
      <c r="DY96" s="903"/>
      <c r="DZ96" s="904"/>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08"/>
      <c r="BT97" s="909"/>
      <c r="BU97" s="909"/>
      <c r="BV97" s="909"/>
      <c r="BW97" s="909"/>
      <c r="BX97" s="909"/>
      <c r="BY97" s="909"/>
      <c r="BZ97" s="909"/>
      <c r="CA97" s="909"/>
      <c r="CB97" s="909"/>
      <c r="CC97" s="909"/>
      <c r="CD97" s="909"/>
      <c r="CE97" s="909"/>
      <c r="CF97" s="909"/>
      <c r="CG97" s="910"/>
      <c r="CH97" s="905"/>
      <c r="CI97" s="906"/>
      <c r="CJ97" s="906"/>
      <c r="CK97" s="906"/>
      <c r="CL97" s="907"/>
      <c r="CM97" s="905"/>
      <c r="CN97" s="906"/>
      <c r="CO97" s="906"/>
      <c r="CP97" s="906"/>
      <c r="CQ97" s="907"/>
      <c r="CR97" s="905"/>
      <c r="CS97" s="906"/>
      <c r="CT97" s="906"/>
      <c r="CU97" s="906"/>
      <c r="CV97" s="907"/>
      <c r="CW97" s="905"/>
      <c r="CX97" s="906"/>
      <c r="CY97" s="906"/>
      <c r="CZ97" s="906"/>
      <c r="DA97" s="907"/>
      <c r="DB97" s="905"/>
      <c r="DC97" s="906"/>
      <c r="DD97" s="906"/>
      <c r="DE97" s="906"/>
      <c r="DF97" s="907"/>
      <c r="DG97" s="905"/>
      <c r="DH97" s="906"/>
      <c r="DI97" s="906"/>
      <c r="DJ97" s="906"/>
      <c r="DK97" s="907"/>
      <c r="DL97" s="905"/>
      <c r="DM97" s="906"/>
      <c r="DN97" s="906"/>
      <c r="DO97" s="906"/>
      <c r="DP97" s="907"/>
      <c r="DQ97" s="905"/>
      <c r="DR97" s="906"/>
      <c r="DS97" s="906"/>
      <c r="DT97" s="906"/>
      <c r="DU97" s="907"/>
      <c r="DV97" s="902"/>
      <c r="DW97" s="903"/>
      <c r="DX97" s="903"/>
      <c r="DY97" s="903"/>
      <c r="DZ97" s="904"/>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08"/>
      <c r="BT98" s="909"/>
      <c r="BU98" s="909"/>
      <c r="BV98" s="909"/>
      <c r="BW98" s="909"/>
      <c r="BX98" s="909"/>
      <c r="BY98" s="909"/>
      <c r="BZ98" s="909"/>
      <c r="CA98" s="909"/>
      <c r="CB98" s="909"/>
      <c r="CC98" s="909"/>
      <c r="CD98" s="909"/>
      <c r="CE98" s="909"/>
      <c r="CF98" s="909"/>
      <c r="CG98" s="910"/>
      <c r="CH98" s="905"/>
      <c r="CI98" s="906"/>
      <c r="CJ98" s="906"/>
      <c r="CK98" s="906"/>
      <c r="CL98" s="907"/>
      <c r="CM98" s="905"/>
      <c r="CN98" s="906"/>
      <c r="CO98" s="906"/>
      <c r="CP98" s="906"/>
      <c r="CQ98" s="907"/>
      <c r="CR98" s="905"/>
      <c r="CS98" s="906"/>
      <c r="CT98" s="906"/>
      <c r="CU98" s="906"/>
      <c r="CV98" s="907"/>
      <c r="CW98" s="905"/>
      <c r="CX98" s="906"/>
      <c r="CY98" s="906"/>
      <c r="CZ98" s="906"/>
      <c r="DA98" s="907"/>
      <c r="DB98" s="905"/>
      <c r="DC98" s="906"/>
      <c r="DD98" s="906"/>
      <c r="DE98" s="906"/>
      <c r="DF98" s="907"/>
      <c r="DG98" s="905"/>
      <c r="DH98" s="906"/>
      <c r="DI98" s="906"/>
      <c r="DJ98" s="906"/>
      <c r="DK98" s="907"/>
      <c r="DL98" s="905"/>
      <c r="DM98" s="906"/>
      <c r="DN98" s="906"/>
      <c r="DO98" s="906"/>
      <c r="DP98" s="907"/>
      <c r="DQ98" s="905"/>
      <c r="DR98" s="906"/>
      <c r="DS98" s="906"/>
      <c r="DT98" s="906"/>
      <c r="DU98" s="907"/>
      <c r="DV98" s="902"/>
      <c r="DW98" s="903"/>
      <c r="DX98" s="903"/>
      <c r="DY98" s="903"/>
      <c r="DZ98" s="904"/>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08"/>
      <c r="BT99" s="909"/>
      <c r="BU99" s="909"/>
      <c r="BV99" s="909"/>
      <c r="BW99" s="909"/>
      <c r="BX99" s="909"/>
      <c r="BY99" s="909"/>
      <c r="BZ99" s="909"/>
      <c r="CA99" s="909"/>
      <c r="CB99" s="909"/>
      <c r="CC99" s="909"/>
      <c r="CD99" s="909"/>
      <c r="CE99" s="909"/>
      <c r="CF99" s="909"/>
      <c r="CG99" s="910"/>
      <c r="CH99" s="905"/>
      <c r="CI99" s="906"/>
      <c r="CJ99" s="906"/>
      <c r="CK99" s="906"/>
      <c r="CL99" s="907"/>
      <c r="CM99" s="905"/>
      <c r="CN99" s="906"/>
      <c r="CO99" s="906"/>
      <c r="CP99" s="906"/>
      <c r="CQ99" s="907"/>
      <c r="CR99" s="905"/>
      <c r="CS99" s="906"/>
      <c r="CT99" s="906"/>
      <c r="CU99" s="906"/>
      <c r="CV99" s="907"/>
      <c r="CW99" s="905"/>
      <c r="CX99" s="906"/>
      <c r="CY99" s="906"/>
      <c r="CZ99" s="906"/>
      <c r="DA99" s="907"/>
      <c r="DB99" s="905"/>
      <c r="DC99" s="906"/>
      <c r="DD99" s="906"/>
      <c r="DE99" s="906"/>
      <c r="DF99" s="907"/>
      <c r="DG99" s="905"/>
      <c r="DH99" s="906"/>
      <c r="DI99" s="906"/>
      <c r="DJ99" s="906"/>
      <c r="DK99" s="907"/>
      <c r="DL99" s="905"/>
      <c r="DM99" s="906"/>
      <c r="DN99" s="906"/>
      <c r="DO99" s="906"/>
      <c r="DP99" s="907"/>
      <c r="DQ99" s="905"/>
      <c r="DR99" s="906"/>
      <c r="DS99" s="906"/>
      <c r="DT99" s="906"/>
      <c r="DU99" s="907"/>
      <c r="DV99" s="902"/>
      <c r="DW99" s="903"/>
      <c r="DX99" s="903"/>
      <c r="DY99" s="903"/>
      <c r="DZ99" s="904"/>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08"/>
      <c r="BT100" s="909"/>
      <c r="BU100" s="909"/>
      <c r="BV100" s="909"/>
      <c r="BW100" s="909"/>
      <c r="BX100" s="909"/>
      <c r="BY100" s="909"/>
      <c r="BZ100" s="909"/>
      <c r="CA100" s="909"/>
      <c r="CB100" s="909"/>
      <c r="CC100" s="909"/>
      <c r="CD100" s="909"/>
      <c r="CE100" s="909"/>
      <c r="CF100" s="909"/>
      <c r="CG100" s="910"/>
      <c r="CH100" s="905"/>
      <c r="CI100" s="906"/>
      <c r="CJ100" s="906"/>
      <c r="CK100" s="906"/>
      <c r="CL100" s="907"/>
      <c r="CM100" s="905"/>
      <c r="CN100" s="906"/>
      <c r="CO100" s="906"/>
      <c r="CP100" s="906"/>
      <c r="CQ100" s="907"/>
      <c r="CR100" s="905"/>
      <c r="CS100" s="906"/>
      <c r="CT100" s="906"/>
      <c r="CU100" s="906"/>
      <c r="CV100" s="907"/>
      <c r="CW100" s="905"/>
      <c r="CX100" s="906"/>
      <c r="CY100" s="906"/>
      <c r="CZ100" s="906"/>
      <c r="DA100" s="907"/>
      <c r="DB100" s="905"/>
      <c r="DC100" s="906"/>
      <c r="DD100" s="906"/>
      <c r="DE100" s="906"/>
      <c r="DF100" s="907"/>
      <c r="DG100" s="905"/>
      <c r="DH100" s="906"/>
      <c r="DI100" s="906"/>
      <c r="DJ100" s="906"/>
      <c r="DK100" s="907"/>
      <c r="DL100" s="905"/>
      <c r="DM100" s="906"/>
      <c r="DN100" s="906"/>
      <c r="DO100" s="906"/>
      <c r="DP100" s="907"/>
      <c r="DQ100" s="905"/>
      <c r="DR100" s="906"/>
      <c r="DS100" s="906"/>
      <c r="DT100" s="906"/>
      <c r="DU100" s="907"/>
      <c r="DV100" s="902"/>
      <c r="DW100" s="903"/>
      <c r="DX100" s="903"/>
      <c r="DY100" s="903"/>
      <c r="DZ100" s="904"/>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08"/>
      <c r="BT101" s="909"/>
      <c r="BU101" s="909"/>
      <c r="BV101" s="909"/>
      <c r="BW101" s="909"/>
      <c r="BX101" s="909"/>
      <c r="BY101" s="909"/>
      <c r="BZ101" s="909"/>
      <c r="CA101" s="909"/>
      <c r="CB101" s="909"/>
      <c r="CC101" s="909"/>
      <c r="CD101" s="909"/>
      <c r="CE101" s="909"/>
      <c r="CF101" s="909"/>
      <c r="CG101" s="910"/>
      <c r="CH101" s="905"/>
      <c r="CI101" s="906"/>
      <c r="CJ101" s="906"/>
      <c r="CK101" s="906"/>
      <c r="CL101" s="907"/>
      <c r="CM101" s="905"/>
      <c r="CN101" s="906"/>
      <c r="CO101" s="906"/>
      <c r="CP101" s="906"/>
      <c r="CQ101" s="907"/>
      <c r="CR101" s="905"/>
      <c r="CS101" s="906"/>
      <c r="CT101" s="906"/>
      <c r="CU101" s="906"/>
      <c r="CV101" s="907"/>
      <c r="CW101" s="905"/>
      <c r="CX101" s="906"/>
      <c r="CY101" s="906"/>
      <c r="CZ101" s="906"/>
      <c r="DA101" s="907"/>
      <c r="DB101" s="905"/>
      <c r="DC101" s="906"/>
      <c r="DD101" s="906"/>
      <c r="DE101" s="906"/>
      <c r="DF101" s="907"/>
      <c r="DG101" s="905"/>
      <c r="DH101" s="906"/>
      <c r="DI101" s="906"/>
      <c r="DJ101" s="906"/>
      <c r="DK101" s="907"/>
      <c r="DL101" s="905"/>
      <c r="DM101" s="906"/>
      <c r="DN101" s="906"/>
      <c r="DO101" s="906"/>
      <c r="DP101" s="907"/>
      <c r="DQ101" s="905"/>
      <c r="DR101" s="906"/>
      <c r="DS101" s="906"/>
      <c r="DT101" s="906"/>
      <c r="DU101" s="907"/>
      <c r="DV101" s="902"/>
      <c r="DW101" s="903"/>
      <c r="DX101" s="903"/>
      <c r="DY101" s="903"/>
      <c r="DZ101" s="904"/>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387</v>
      </c>
      <c r="BR102" s="832" t="s">
        <v>414</v>
      </c>
      <c r="BS102" s="833"/>
      <c r="BT102" s="833"/>
      <c r="BU102" s="833"/>
      <c r="BV102" s="833"/>
      <c r="BW102" s="833"/>
      <c r="BX102" s="833"/>
      <c r="BY102" s="833"/>
      <c r="BZ102" s="833"/>
      <c r="CA102" s="833"/>
      <c r="CB102" s="833"/>
      <c r="CC102" s="833"/>
      <c r="CD102" s="833"/>
      <c r="CE102" s="833"/>
      <c r="CF102" s="833"/>
      <c r="CG102" s="834"/>
      <c r="CH102" s="937"/>
      <c r="CI102" s="938"/>
      <c r="CJ102" s="938"/>
      <c r="CK102" s="938"/>
      <c r="CL102" s="939"/>
      <c r="CM102" s="937"/>
      <c r="CN102" s="938"/>
      <c r="CO102" s="938"/>
      <c r="CP102" s="938"/>
      <c r="CQ102" s="939"/>
      <c r="CR102" s="940"/>
      <c r="CS102" s="895"/>
      <c r="CT102" s="895"/>
      <c r="CU102" s="895"/>
      <c r="CV102" s="941"/>
      <c r="CW102" s="940"/>
      <c r="CX102" s="895"/>
      <c r="CY102" s="895"/>
      <c r="CZ102" s="895"/>
      <c r="DA102" s="941"/>
      <c r="DB102" s="940"/>
      <c r="DC102" s="895"/>
      <c r="DD102" s="895"/>
      <c r="DE102" s="895"/>
      <c r="DF102" s="941"/>
      <c r="DG102" s="940"/>
      <c r="DH102" s="895"/>
      <c r="DI102" s="895"/>
      <c r="DJ102" s="895"/>
      <c r="DK102" s="941"/>
      <c r="DL102" s="940"/>
      <c r="DM102" s="895"/>
      <c r="DN102" s="895"/>
      <c r="DO102" s="895"/>
      <c r="DP102" s="941"/>
      <c r="DQ102" s="940"/>
      <c r="DR102" s="895"/>
      <c r="DS102" s="895"/>
      <c r="DT102" s="895"/>
      <c r="DU102" s="941"/>
      <c r="DV102" s="964"/>
      <c r="DW102" s="965"/>
      <c r="DX102" s="965"/>
      <c r="DY102" s="965"/>
      <c r="DZ102" s="966"/>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67" t="s">
        <v>415</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968" t="s">
        <v>416</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417</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418</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969" t="s">
        <v>419</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420</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6" customFormat="1" ht="26.25" customHeight="1" x14ac:dyDescent="0.15">
      <c r="A109" s="962" t="s">
        <v>421</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422</v>
      </c>
      <c r="AB109" s="943"/>
      <c r="AC109" s="943"/>
      <c r="AD109" s="943"/>
      <c r="AE109" s="944"/>
      <c r="AF109" s="942" t="s">
        <v>307</v>
      </c>
      <c r="AG109" s="943"/>
      <c r="AH109" s="943"/>
      <c r="AI109" s="943"/>
      <c r="AJ109" s="944"/>
      <c r="AK109" s="942" t="s">
        <v>306</v>
      </c>
      <c r="AL109" s="943"/>
      <c r="AM109" s="943"/>
      <c r="AN109" s="943"/>
      <c r="AO109" s="944"/>
      <c r="AP109" s="942" t="s">
        <v>423</v>
      </c>
      <c r="AQ109" s="943"/>
      <c r="AR109" s="943"/>
      <c r="AS109" s="943"/>
      <c r="AT109" s="945"/>
      <c r="AU109" s="962" t="s">
        <v>421</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422</v>
      </c>
      <c r="BR109" s="943"/>
      <c r="BS109" s="943"/>
      <c r="BT109" s="943"/>
      <c r="BU109" s="944"/>
      <c r="BV109" s="942" t="s">
        <v>307</v>
      </c>
      <c r="BW109" s="943"/>
      <c r="BX109" s="943"/>
      <c r="BY109" s="943"/>
      <c r="BZ109" s="944"/>
      <c r="CA109" s="942" t="s">
        <v>306</v>
      </c>
      <c r="CB109" s="943"/>
      <c r="CC109" s="943"/>
      <c r="CD109" s="943"/>
      <c r="CE109" s="944"/>
      <c r="CF109" s="963" t="s">
        <v>423</v>
      </c>
      <c r="CG109" s="963"/>
      <c r="CH109" s="963"/>
      <c r="CI109" s="963"/>
      <c r="CJ109" s="963"/>
      <c r="CK109" s="942" t="s">
        <v>424</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422</v>
      </c>
      <c r="DH109" s="943"/>
      <c r="DI109" s="943"/>
      <c r="DJ109" s="943"/>
      <c r="DK109" s="944"/>
      <c r="DL109" s="942" t="s">
        <v>307</v>
      </c>
      <c r="DM109" s="943"/>
      <c r="DN109" s="943"/>
      <c r="DO109" s="943"/>
      <c r="DP109" s="944"/>
      <c r="DQ109" s="942" t="s">
        <v>306</v>
      </c>
      <c r="DR109" s="943"/>
      <c r="DS109" s="943"/>
      <c r="DT109" s="943"/>
      <c r="DU109" s="944"/>
      <c r="DV109" s="942" t="s">
        <v>423</v>
      </c>
      <c r="DW109" s="943"/>
      <c r="DX109" s="943"/>
      <c r="DY109" s="943"/>
      <c r="DZ109" s="945"/>
    </row>
    <row r="110" spans="1:131" s="246" customFormat="1" ht="26.25" customHeight="1" x14ac:dyDescent="0.15">
      <c r="A110" s="946" t="s">
        <v>425</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336259</v>
      </c>
      <c r="AB110" s="950"/>
      <c r="AC110" s="950"/>
      <c r="AD110" s="950"/>
      <c r="AE110" s="951"/>
      <c r="AF110" s="952">
        <v>313918</v>
      </c>
      <c r="AG110" s="950"/>
      <c r="AH110" s="950"/>
      <c r="AI110" s="950"/>
      <c r="AJ110" s="951"/>
      <c r="AK110" s="952">
        <v>309737</v>
      </c>
      <c r="AL110" s="950"/>
      <c r="AM110" s="950"/>
      <c r="AN110" s="950"/>
      <c r="AO110" s="951"/>
      <c r="AP110" s="953">
        <v>27.6</v>
      </c>
      <c r="AQ110" s="954"/>
      <c r="AR110" s="954"/>
      <c r="AS110" s="954"/>
      <c r="AT110" s="955"/>
      <c r="AU110" s="956" t="s">
        <v>72</v>
      </c>
      <c r="AV110" s="957"/>
      <c r="AW110" s="957"/>
      <c r="AX110" s="957"/>
      <c r="AY110" s="957"/>
      <c r="AZ110" s="998" t="s">
        <v>426</v>
      </c>
      <c r="BA110" s="947"/>
      <c r="BB110" s="947"/>
      <c r="BC110" s="947"/>
      <c r="BD110" s="947"/>
      <c r="BE110" s="947"/>
      <c r="BF110" s="947"/>
      <c r="BG110" s="947"/>
      <c r="BH110" s="947"/>
      <c r="BI110" s="947"/>
      <c r="BJ110" s="947"/>
      <c r="BK110" s="947"/>
      <c r="BL110" s="947"/>
      <c r="BM110" s="947"/>
      <c r="BN110" s="947"/>
      <c r="BO110" s="947"/>
      <c r="BP110" s="948"/>
      <c r="BQ110" s="984">
        <v>3186190</v>
      </c>
      <c r="BR110" s="985"/>
      <c r="BS110" s="985"/>
      <c r="BT110" s="985"/>
      <c r="BU110" s="985"/>
      <c r="BV110" s="985">
        <v>3090262</v>
      </c>
      <c r="BW110" s="985"/>
      <c r="BX110" s="985"/>
      <c r="BY110" s="985"/>
      <c r="BZ110" s="985"/>
      <c r="CA110" s="985">
        <v>3145889</v>
      </c>
      <c r="CB110" s="985"/>
      <c r="CC110" s="985"/>
      <c r="CD110" s="985"/>
      <c r="CE110" s="985"/>
      <c r="CF110" s="999">
        <v>280.5</v>
      </c>
      <c r="CG110" s="1000"/>
      <c r="CH110" s="1000"/>
      <c r="CI110" s="1000"/>
      <c r="CJ110" s="1000"/>
      <c r="CK110" s="1001" t="s">
        <v>427</v>
      </c>
      <c r="CL110" s="1002"/>
      <c r="CM110" s="981" t="s">
        <v>428</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429</v>
      </c>
      <c r="DH110" s="985"/>
      <c r="DI110" s="985"/>
      <c r="DJ110" s="985"/>
      <c r="DK110" s="985"/>
      <c r="DL110" s="985" t="s">
        <v>429</v>
      </c>
      <c r="DM110" s="985"/>
      <c r="DN110" s="985"/>
      <c r="DO110" s="985"/>
      <c r="DP110" s="985"/>
      <c r="DQ110" s="985" t="s">
        <v>429</v>
      </c>
      <c r="DR110" s="985"/>
      <c r="DS110" s="985"/>
      <c r="DT110" s="985"/>
      <c r="DU110" s="985"/>
      <c r="DV110" s="986" t="s">
        <v>430</v>
      </c>
      <c r="DW110" s="986"/>
      <c r="DX110" s="986"/>
      <c r="DY110" s="986"/>
      <c r="DZ110" s="987"/>
    </row>
    <row r="111" spans="1:131" s="246" customFormat="1" ht="26.25" customHeight="1" x14ac:dyDescent="0.15">
      <c r="A111" s="988" t="s">
        <v>431</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430</v>
      </c>
      <c r="AB111" s="992"/>
      <c r="AC111" s="992"/>
      <c r="AD111" s="992"/>
      <c r="AE111" s="993"/>
      <c r="AF111" s="994" t="s">
        <v>429</v>
      </c>
      <c r="AG111" s="992"/>
      <c r="AH111" s="992"/>
      <c r="AI111" s="992"/>
      <c r="AJ111" s="993"/>
      <c r="AK111" s="994" t="s">
        <v>429</v>
      </c>
      <c r="AL111" s="992"/>
      <c r="AM111" s="992"/>
      <c r="AN111" s="992"/>
      <c r="AO111" s="993"/>
      <c r="AP111" s="995" t="s">
        <v>430</v>
      </c>
      <c r="AQ111" s="996"/>
      <c r="AR111" s="996"/>
      <c r="AS111" s="996"/>
      <c r="AT111" s="997"/>
      <c r="AU111" s="958"/>
      <c r="AV111" s="959"/>
      <c r="AW111" s="959"/>
      <c r="AX111" s="959"/>
      <c r="AY111" s="959"/>
      <c r="AZ111" s="1007" t="s">
        <v>432</v>
      </c>
      <c r="BA111" s="1008"/>
      <c r="BB111" s="1008"/>
      <c r="BC111" s="1008"/>
      <c r="BD111" s="1008"/>
      <c r="BE111" s="1008"/>
      <c r="BF111" s="1008"/>
      <c r="BG111" s="1008"/>
      <c r="BH111" s="1008"/>
      <c r="BI111" s="1008"/>
      <c r="BJ111" s="1008"/>
      <c r="BK111" s="1008"/>
      <c r="BL111" s="1008"/>
      <c r="BM111" s="1008"/>
      <c r="BN111" s="1008"/>
      <c r="BO111" s="1008"/>
      <c r="BP111" s="1009"/>
      <c r="BQ111" s="977" t="s">
        <v>429</v>
      </c>
      <c r="BR111" s="978"/>
      <c r="BS111" s="978"/>
      <c r="BT111" s="978"/>
      <c r="BU111" s="978"/>
      <c r="BV111" s="978" t="s">
        <v>433</v>
      </c>
      <c r="BW111" s="978"/>
      <c r="BX111" s="978"/>
      <c r="BY111" s="978"/>
      <c r="BZ111" s="978"/>
      <c r="CA111" s="978" t="s">
        <v>433</v>
      </c>
      <c r="CB111" s="978"/>
      <c r="CC111" s="978"/>
      <c r="CD111" s="978"/>
      <c r="CE111" s="978"/>
      <c r="CF111" s="972" t="s">
        <v>429</v>
      </c>
      <c r="CG111" s="973"/>
      <c r="CH111" s="973"/>
      <c r="CI111" s="973"/>
      <c r="CJ111" s="973"/>
      <c r="CK111" s="1003"/>
      <c r="CL111" s="1004"/>
      <c r="CM111" s="974" t="s">
        <v>434</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433</v>
      </c>
      <c r="DH111" s="978"/>
      <c r="DI111" s="978"/>
      <c r="DJ111" s="978"/>
      <c r="DK111" s="978"/>
      <c r="DL111" s="978" t="s">
        <v>429</v>
      </c>
      <c r="DM111" s="978"/>
      <c r="DN111" s="978"/>
      <c r="DO111" s="978"/>
      <c r="DP111" s="978"/>
      <c r="DQ111" s="978" t="s">
        <v>433</v>
      </c>
      <c r="DR111" s="978"/>
      <c r="DS111" s="978"/>
      <c r="DT111" s="978"/>
      <c r="DU111" s="978"/>
      <c r="DV111" s="979" t="s">
        <v>225</v>
      </c>
      <c r="DW111" s="979"/>
      <c r="DX111" s="979"/>
      <c r="DY111" s="979"/>
      <c r="DZ111" s="980"/>
    </row>
    <row r="112" spans="1:131" s="246" customFormat="1" ht="26.25" customHeight="1" x14ac:dyDescent="0.15">
      <c r="A112" s="1010" t="s">
        <v>435</v>
      </c>
      <c r="B112" s="1011"/>
      <c r="C112" s="1008" t="s">
        <v>436</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t="s">
        <v>429</v>
      </c>
      <c r="AB112" s="1017"/>
      <c r="AC112" s="1017"/>
      <c r="AD112" s="1017"/>
      <c r="AE112" s="1018"/>
      <c r="AF112" s="1019" t="s">
        <v>437</v>
      </c>
      <c r="AG112" s="1017"/>
      <c r="AH112" s="1017"/>
      <c r="AI112" s="1017"/>
      <c r="AJ112" s="1018"/>
      <c r="AK112" s="1019" t="s">
        <v>437</v>
      </c>
      <c r="AL112" s="1017"/>
      <c r="AM112" s="1017"/>
      <c r="AN112" s="1017"/>
      <c r="AO112" s="1018"/>
      <c r="AP112" s="1020" t="s">
        <v>429</v>
      </c>
      <c r="AQ112" s="1021"/>
      <c r="AR112" s="1021"/>
      <c r="AS112" s="1021"/>
      <c r="AT112" s="1022"/>
      <c r="AU112" s="958"/>
      <c r="AV112" s="959"/>
      <c r="AW112" s="959"/>
      <c r="AX112" s="959"/>
      <c r="AY112" s="959"/>
      <c r="AZ112" s="1007" t="s">
        <v>438</v>
      </c>
      <c r="BA112" s="1008"/>
      <c r="BB112" s="1008"/>
      <c r="BC112" s="1008"/>
      <c r="BD112" s="1008"/>
      <c r="BE112" s="1008"/>
      <c r="BF112" s="1008"/>
      <c r="BG112" s="1008"/>
      <c r="BH112" s="1008"/>
      <c r="BI112" s="1008"/>
      <c r="BJ112" s="1008"/>
      <c r="BK112" s="1008"/>
      <c r="BL112" s="1008"/>
      <c r="BM112" s="1008"/>
      <c r="BN112" s="1008"/>
      <c r="BO112" s="1008"/>
      <c r="BP112" s="1009"/>
      <c r="BQ112" s="977">
        <v>328477</v>
      </c>
      <c r="BR112" s="978"/>
      <c r="BS112" s="978"/>
      <c r="BT112" s="978"/>
      <c r="BU112" s="978"/>
      <c r="BV112" s="978">
        <v>295476</v>
      </c>
      <c r="BW112" s="978"/>
      <c r="BX112" s="978"/>
      <c r="BY112" s="978"/>
      <c r="BZ112" s="978"/>
      <c r="CA112" s="978">
        <v>256442</v>
      </c>
      <c r="CB112" s="978"/>
      <c r="CC112" s="978"/>
      <c r="CD112" s="978"/>
      <c r="CE112" s="978"/>
      <c r="CF112" s="972">
        <v>22.9</v>
      </c>
      <c r="CG112" s="973"/>
      <c r="CH112" s="973"/>
      <c r="CI112" s="973"/>
      <c r="CJ112" s="973"/>
      <c r="CK112" s="1003"/>
      <c r="CL112" s="1004"/>
      <c r="CM112" s="974" t="s">
        <v>439</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429</v>
      </c>
      <c r="DH112" s="978"/>
      <c r="DI112" s="978"/>
      <c r="DJ112" s="978"/>
      <c r="DK112" s="978"/>
      <c r="DL112" s="978" t="s">
        <v>429</v>
      </c>
      <c r="DM112" s="978"/>
      <c r="DN112" s="978"/>
      <c r="DO112" s="978"/>
      <c r="DP112" s="978"/>
      <c r="DQ112" s="978" t="s">
        <v>429</v>
      </c>
      <c r="DR112" s="978"/>
      <c r="DS112" s="978"/>
      <c r="DT112" s="978"/>
      <c r="DU112" s="978"/>
      <c r="DV112" s="979" t="s">
        <v>429</v>
      </c>
      <c r="DW112" s="979"/>
      <c r="DX112" s="979"/>
      <c r="DY112" s="979"/>
      <c r="DZ112" s="980"/>
    </row>
    <row r="113" spans="1:130" s="246" customFormat="1" ht="26.25" customHeight="1" x14ac:dyDescent="0.15">
      <c r="A113" s="1012"/>
      <c r="B113" s="1013"/>
      <c r="C113" s="1008" t="s">
        <v>440</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31594</v>
      </c>
      <c r="AB113" s="992"/>
      <c r="AC113" s="992"/>
      <c r="AD113" s="992"/>
      <c r="AE113" s="993"/>
      <c r="AF113" s="994">
        <v>33294</v>
      </c>
      <c r="AG113" s="992"/>
      <c r="AH113" s="992"/>
      <c r="AI113" s="992"/>
      <c r="AJ113" s="993"/>
      <c r="AK113" s="994">
        <v>32552</v>
      </c>
      <c r="AL113" s="992"/>
      <c r="AM113" s="992"/>
      <c r="AN113" s="992"/>
      <c r="AO113" s="993"/>
      <c r="AP113" s="995">
        <v>2.9</v>
      </c>
      <c r="AQ113" s="996"/>
      <c r="AR113" s="996"/>
      <c r="AS113" s="996"/>
      <c r="AT113" s="997"/>
      <c r="AU113" s="958"/>
      <c r="AV113" s="959"/>
      <c r="AW113" s="959"/>
      <c r="AX113" s="959"/>
      <c r="AY113" s="959"/>
      <c r="AZ113" s="1007" t="s">
        <v>441</v>
      </c>
      <c r="BA113" s="1008"/>
      <c r="BB113" s="1008"/>
      <c r="BC113" s="1008"/>
      <c r="BD113" s="1008"/>
      <c r="BE113" s="1008"/>
      <c r="BF113" s="1008"/>
      <c r="BG113" s="1008"/>
      <c r="BH113" s="1008"/>
      <c r="BI113" s="1008"/>
      <c r="BJ113" s="1008"/>
      <c r="BK113" s="1008"/>
      <c r="BL113" s="1008"/>
      <c r="BM113" s="1008"/>
      <c r="BN113" s="1008"/>
      <c r="BO113" s="1008"/>
      <c r="BP113" s="1009"/>
      <c r="BQ113" s="977">
        <v>331543</v>
      </c>
      <c r="BR113" s="978"/>
      <c r="BS113" s="978"/>
      <c r="BT113" s="978"/>
      <c r="BU113" s="978"/>
      <c r="BV113" s="978">
        <v>288064</v>
      </c>
      <c r="BW113" s="978"/>
      <c r="BX113" s="978"/>
      <c r="BY113" s="978"/>
      <c r="BZ113" s="978"/>
      <c r="CA113" s="978">
        <v>249840</v>
      </c>
      <c r="CB113" s="978"/>
      <c r="CC113" s="978"/>
      <c r="CD113" s="978"/>
      <c r="CE113" s="978"/>
      <c r="CF113" s="972">
        <v>22.3</v>
      </c>
      <c r="CG113" s="973"/>
      <c r="CH113" s="973"/>
      <c r="CI113" s="973"/>
      <c r="CJ113" s="973"/>
      <c r="CK113" s="1003"/>
      <c r="CL113" s="1004"/>
      <c r="CM113" s="974" t="s">
        <v>442</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225</v>
      </c>
      <c r="DH113" s="1017"/>
      <c r="DI113" s="1017"/>
      <c r="DJ113" s="1017"/>
      <c r="DK113" s="1018"/>
      <c r="DL113" s="1019" t="s">
        <v>437</v>
      </c>
      <c r="DM113" s="1017"/>
      <c r="DN113" s="1017"/>
      <c r="DO113" s="1017"/>
      <c r="DP113" s="1018"/>
      <c r="DQ113" s="1019" t="s">
        <v>437</v>
      </c>
      <c r="DR113" s="1017"/>
      <c r="DS113" s="1017"/>
      <c r="DT113" s="1017"/>
      <c r="DU113" s="1018"/>
      <c r="DV113" s="1020" t="s">
        <v>429</v>
      </c>
      <c r="DW113" s="1021"/>
      <c r="DX113" s="1021"/>
      <c r="DY113" s="1021"/>
      <c r="DZ113" s="1022"/>
    </row>
    <row r="114" spans="1:130" s="246" customFormat="1" ht="26.25" customHeight="1" x14ac:dyDescent="0.15">
      <c r="A114" s="1012"/>
      <c r="B114" s="1013"/>
      <c r="C114" s="1008" t="s">
        <v>443</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57135</v>
      </c>
      <c r="AB114" s="1017"/>
      <c r="AC114" s="1017"/>
      <c r="AD114" s="1017"/>
      <c r="AE114" s="1018"/>
      <c r="AF114" s="1019">
        <v>56661</v>
      </c>
      <c r="AG114" s="1017"/>
      <c r="AH114" s="1017"/>
      <c r="AI114" s="1017"/>
      <c r="AJ114" s="1018"/>
      <c r="AK114" s="1019">
        <v>42183</v>
      </c>
      <c r="AL114" s="1017"/>
      <c r="AM114" s="1017"/>
      <c r="AN114" s="1017"/>
      <c r="AO114" s="1018"/>
      <c r="AP114" s="1020">
        <v>3.8</v>
      </c>
      <c r="AQ114" s="1021"/>
      <c r="AR114" s="1021"/>
      <c r="AS114" s="1021"/>
      <c r="AT114" s="1022"/>
      <c r="AU114" s="958"/>
      <c r="AV114" s="959"/>
      <c r="AW114" s="959"/>
      <c r="AX114" s="959"/>
      <c r="AY114" s="959"/>
      <c r="AZ114" s="1007" t="s">
        <v>444</v>
      </c>
      <c r="BA114" s="1008"/>
      <c r="BB114" s="1008"/>
      <c r="BC114" s="1008"/>
      <c r="BD114" s="1008"/>
      <c r="BE114" s="1008"/>
      <c r="BF114" s="1008"/>
      <c r="BG114" s="1008"/>
      <c r="BH114" s="1008"/>
      <c r="BI114" s="1008"/>
      <c r="BJ114" s="1008"/>
      <c r="BK114" s="1008"/>
      <c r="BL114" s="1008"/>
      <c r="BM114" s="1008"/>
      <c r="BN114" s="1008"/>
      <c r="BO114" s="1008"/>
      <c r="BP114" s="1009"/>
      <c r="BQ114" s="977">
        <v>436633</v>
      </c>
      <c r="BR114" s="978"/>
      <c r="BS114" s="978"/>
      <c r="BT114" s="978"/>
      <c r="BU114" s="978"/>
      <c r="BV114" s="978">
        <v>410595</v>
      </c>
      <c r="BW114" s="978"/>
      <c r="BX114" s="978"/>
      <c r="BY114" s="978"/>
      <c r="BZ114" s="978"/>
      <c r="CA114" s="978">
        <v>393818</v>
      </c>
      <c r="CB114" s="978"/>
      <c r="CC114" s="978"/>
      <c r="CD114" s="978"/>
      <c r="CE114" s="978"/>
      <c r="CF114" s="972">
        <v>35.1</v>
      </c>
      <c r="CG114" s="973"/>
      <c r="CH114" s="973"/>
      <c r="CI114" s="973"/>
      <c r="CJ114" s="973"/>
      <c r="CK114" s="1003"/>
      <c r="CL114" s="1004"/>
      <c r="CM114" s="974" t="s">
        <v>445</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429</v>
      </c>
      <c r="DH114" s="1017"/>
      <c r="DI114" s="1017"/>
      <c r="DJ114" s="1017"/>
      <c r="DK114" s="1018"/>
      <c r="DL114" s="1019" t="s">
        <v>429</v>
      </c>
      <c r="DM114" s="1017"/>
      <c r="DN114" s="1017"/>
      <c r="DO114" s="1017"/>
      <c r="DP114" s="1018"/>
      <c r="DQ114" s="1019" t="s">
        <v>225</v>
      </c>
      <c r="DR114" s="1017"/>
      <c r="DS114" s="1017"/>
      <c r="DT114" s="1017"/>
      <c r="DU114" s="1018"/>
      <c r="DV114" s="1020" t="s">
        <v>429</v>
      </c>
      <c r="DW114" s="1021"/>
      <c r="DX114" s="1021"/>
      <c r="DY114" s="1021"/>
      <c r="DZ114" s="1022"/>
    </row>
    <row r="115" spans="1:130" s="246" customFormat="1" ht="26.25" customHeight="1" x14ac:dyDescent="0.15">
      <c r="A115" s="1012"/>
      <c r="B115" s="1013"/>
      <c r="C115" s="1008" t="s">
        <v>446</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t="s">
        <v>437</v>
      </c>
      <c r="AB115" s="992"/>
      <c r="AC115" s="992"/>
      <c r="AD115" s="992"/>
      <c r="AE115" s="993"/>
      <c r="AF115" s="994" t="s">
        <v>429</v>
      </c>
      <c r="AG115" s="992"/>
      <c r="AH115" s="992"/>
      <c r="AI115" s="992"/>
      <c r="AJ115" s="993"/>
      <c r="AK115" s="994" t="s">
        <v>437</v>
      </c>
      <c r="AL115" s="992"/>
      <c r="AM115" s="992"/>
      <c r="AN115" s="992"/>
      <c r="AO115" s="993"/>
      <c r="AP115" s="995" t="s">
        <v>429</v>
      </c>
      <c r="AQ115" s="996"/>
      <c r="AR115" s="996"/>
      <c r="AS115" s="996"/>
      <c r="AT115" s="997"/>
      <c r="AU115" s="958"/>
      <c r="AV115" s="959"/>
      <c r="AW115" s="959"/>
      <c r="AX115" s="959"/>
      <c r="AY115" s="959"/>
      <c r="AZ115" s="1007" t="s">
        <v>447</v>
      </c>
      <c r="BA115" s="1008"/>
      <c r="BB115" s="1008"/>
      <c r="BC115" s="1008"/>
      <c r="BD115" s="1008"/>
      <c r="BE115" s="1008"/>
      <c r="BF115" s="1008"/>
      <c r="BG115" s="1008"/>
      <c r="BH115" s="1008"/>
      <c r="BI115" s="1008"/>
      <c r="BJ115" s="1008"/>
      <c r="BK115" s="1008"/>
      <c r="BL115" s="1008"/>
      <c r="BM115" s="1008"/>
      <c r="BN115" s="1008"/>
      <c r="BO115" s="1008"/>
      <c r="BP115" s="1009"/>
      <c r="BQ115" s="977" t="s">
        <v>429</v>
      </c>
      <c r="BR115" s="978"/>
      <c r="BS115" s="978"/>
      <c r="BT115" s="978"/>
      <c r="BU115" s="978"/>
      <c r="BV115" s="978" t="s">
        <v>429</v>
      </c>
      <c r="BW115" s="978"/>
      <c r="BX115" s="978"/>
      <c r="BY115" s="978"/>
      <c r="BZ115" s="978"/>
      <c r="CA115" s="978" t="s">
        <v>429</v>
      </c>
      <c r="CB115" s="978"/>
      <c r="CC115" s="978"/>
      <c r="CD115" s="978"/>
      <c r="CE115" s="978"/>
      <c r="CF115" s="972" t="s">
        <v>429</v>
      </c>
      <c r="CG115" s="973"/>
      <c r="CH115" s="973"/>
      <c r="CI115" s="973"/>
      <c r="CJ115" s="973"/>
      <c r="CK115" s="1003"/>
      <c r="CL115" s="1004"/>
      <c r="CM115" s="1007" t="s">
        <v>448</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t="s">
        <v>429</v>
      </c>
      <c r="DH115" s="1017"/>
      <c r="DI115" s="1017"/>
      <c r="DJ115" s="1017"/>
      <c r="DK115" s="1018"/>
      <c r="DL115" s="1019" t="s">
        <v>429</v>
      </c>
      <c r="DM115" s="1017"/>
      <c r="DN115" s="1017"/>
      <c r="DO115" s="1017"/>
      <c r="DP115" s="1018"/>
      <c r="DQ115" s="1019" t="s">
        <v>437</v>
      </c>
      <c r="DR115" s="1017"/>
      <c r="DS115" s="1017"/>
      <c r="DT115" s="1017"/>
      <c r="DU115" s="1018"/>
      <c r="DV115" s="1020" t="s">
        <v>430</v>
      </c>
      <c r="DW115" s="1021"/>
      <c r="DX115" s="1021"/>
      <c r="DY115" s="1021"/>
      <c r="DZ115" s="1022"/>
    </row>
    <row r="116" spans="1:130" s="246" customFormat="1" ht="26.25" customHeight="1" x14ac:dyDescent="0.15">
      <c r="A116" s="1014"/>
      <c r="B116" s="1015"/>
      <c r="C116" s="1023" t="s">
        <v>449</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v>346</v>
      </c>
      <c r="AB116" s="1017"/>
      <c r="AC116" s="1017"/>
      <c r="AD116" s="1017"/>
      <c r="AE116" s="1018"/>
      <c r="AF116" s="1019">
        <v>251</v>
      </c>
      <c r="AG116" s="1017"/>
      <c r="AH116" s="1017"/>
      <c r="AI116" s="1017"/>
      <c r="AJ116" s="1018"/>
      <c r="AK116" s="1019">
        <v>451</v>
      </c>
      <c r="AL116" s="1017"/>
      <c r="AM116" s="1017"/>
      <c r="AN116" s="1017"/>
      <c r="AO116" s="1018"/>
      <c r="AP116" s="1020">
        <v>0</v>
      </c>
      <c r="AQ116" s="1021"/>
      <c r="AR116" s="1021"/>
      <c r="AS116" s="1021"/>
      <c r="AT116" s="1022"/>
      <c r="AU116" s="958"/>
      <c r="AV116" s="959"/>
      <c r="AW116" s="959"/>
      <c r="AX116" s="959"/>
      <c r="AY116" s="959"/>
      <c r="AZ116" s="1025" t="s">
        <v>450</v>
      </c>
      <c r="BA116" s="1026"/>
      <c r="BB116" s="1026"/>
      <c r="BC116" s="1026"/>
      <c r="BD116" s="1026"/>
      <c r="BE116" s="1026"/>
      <c r="BF116" s="1026"/>
      <c r="BG116" s="1026"/>
      <c r="BH116" s="1026"/>
      <c r="BI116" s="1026"/>
      <c r="BJ116" s="1026"/>
      <c r="BK116" s="1026"/>
      <c r="BL116" s="1026"/>
      <c r="BM116" s="1026"/>
      <c r="BN116" s="1026"/>
      <c r="BO116" s="1026"/>
      <c r="BP116" s="1027"/>
      <c r="BQ116" s="977" t="s">
        <v>429</v>
      </c>
      <c r="BR116" s="978"/>
      <c r="BS116" s="978"/>
      <c r="BT116" s="978"/>
      <c r="BU116" s="978"/>
      <c r="BV116" s="978" t="s">
        <v>225</v>
      </c>
      <c r="BW116" s="978"/>
      <c r="BX116" s="978"/>
      <c r="BY116" s="978"/>
      <c r="BZ116" s="978"/>
      <c r="CA116" s="978" t="s">
        <v>429</v>
      </c>
      <c r="CB116" s="978"/>
      <c r="CC116" s="978"/>
      <c r="CD116" s="978"/>
      <c r="CE116" s="978"/>
      <c r="CF116" s="972" t="s">
        <v>429</v>
      </c>
      <c r="CG116" s="973"/>
      <c r="CH116" s="973"/>
      <c r="CI116" s="973"/>
      <c r="CJ116" s="973"/>
      <c r="CK116" s="1003"/>
      <c r="CL116" s="1004"/>
      <c r="CM116" s="974" t="s">
        <v>451</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t="s">
        <v>429</v>
      </c>
      <c r="DH116" s="1017"/>
      <c r="DI116" s="1017"/>
      <c r="DJ116" s="1017"/>
      <c r="DK116" s="1018"/>
      <c r="DL116" s="1019" t="s">
        <v>429</v>
      </c>
      <c r="DM116" s="1017"/>
      <c r="DN116" s="1017"/>
      <c r="DO116" s="1017"/>
      <c r="DP116" s="1018"/>
      <c r="DQ116" s="1019" t="s">
        <v>437</v>
      </c>
      <c r="DR116" s="1017"/>
      <c r="DS116" s="1017"/>
      <c r="DT116" s="1017"/>
      <c r="DU116" s="1018"/>
      <c r="DV116" s="1020" t="s">
        <v>429</v>
      </c>
      <c r="DW116" s="1021"/>
      <c r="DX116" s="1021"/>
      <c r="DY116" s="1021"/>
      <c r="DZ116" s="1022"/>
    </row>
    <row r="117" spans="1:130" s="246" customFormat="1" ht="26.25" customHeight="1" x14ac:dyDescent="0.15">
      <c r="A117" s="962" t="s">
        <v>186</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452</v>
      </c>
      <c r="Z117" s="944"/>
      <c r="AA117" s="1034">
        <v>425334</v>
      </c>
      <c r="AB117" s="1035"/>
      <c r="AC117" s="1035"/>
      <c r="AD117" s="1035"/>
      <c r="AE117" s="1036"/>
      <c r="AF117" s="1037">
        <v>404124</v>
      </c>
      <c r="AG117" s="1035"/>
      <c r="AH117" s="1035"/>
      <c r="AI117" s="1035"/>
      <c r="AJ117" s="1036"/>
      <c r="AK117" s="1037">
        <v>384923</v>
      </c>
      <c r="AL117" s="1035"/>
      <c r="AM117" s="1035"/>
      <c r="AN117" s="1035"/>
      <c r="AO117" s="1036"/>
      <c r="AP117" s="1038"/>
      <c r="AQ117" s="1039"/>
      <c r="AR117" s="1039"/>
      <c r="AS117" s="1039"/>
      <c r="AT117" s="1040"/>
      <c r="AU117" s="958"/>
      <c r="AV117" s="959"/>
      <c r="AW117" s="959"/>
      <c r="AX117" s="959"/>
      <c r="AY117" s="959"/>
      <c r="AZ117" s="1025" t="s">
        <v>453</v>
      </c>
      <c r="BA117" s="1026"/>
      <c r="BB117" s="1026"/>
      <c r="BC117" s="1026"/>
      <c r="BD117" s="1026"/>
      <c r="BE117" s="1026"/>
      <c r="BF117" s="1026"/>
      <c r="BG117" s="1026"/>
      <c r="BH117" s="1026"/>
      <c r="BI117" s="1026"/>
      <c r="BJ117" s="1026"/>
      <c r="BK117" s="1026"/>
      <c r="BL117" s="1026"/>
      <c r="BM117" s="1026"/>
      <c r="BN117" s="1026"/>
      <c r="BO117" s="1026"/>
      <c r="BP117" s="1027"/>
      <c r="BQ117" s="977" t="s">
        <v>225</v>
      </c>
      <c r="BR117" s="978"/>
      <c r="BS117" s="978"/>
      <c r="BT117" s="978"/>
      <c r="BU117" s="978"/>
      <c r="BV117" s="978" t="s">
        <v>454</v>
      </c>
      <c r="BW117" s="978"/>
      <c r="BX117" s="978"/>
      <c r="BY117" s="978"/>
      <c r="BZ117" s="978"/>
      <c r="CA117" s="978" t="s">
        <v>437</v>
      </c>
      <c r="CB117" s="978"/>
      <c r="CC117" s="978"/>
      <c r="CD117" s="978"/>
      <c r="CE117" s="978"/>
      <c r="CF117" s="972" t="s">
        <v>225</v>
      </c>
      <c r="CG117" s="973"/>
      <c r="CH117" s="973"/>
      <c r="CI117" s="973"/>
      <c r="CJ117" s="973"/>
      <c r="CK117" s="1003"/>
      <c r="CL117" s="1004"/>
      <c r="CM117" s="974" t="s">
        <v>455</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225</v>
      </c>
      <c r="DH117" s="1017"/>
      <c r="DI117" s="1017"/>
      <c r="DJ117" s="1017"/>
      <c r="DK117" s="1018"/>
      <c r="DL117" s="1019" t="s">
        <v>225</v>
      </c>
      <c r="DM117" s="1017"/>
      <c r="DN117" s="1017"/>
      <c r="DO117" s="1017"/>
      <c r="DP117" s="1018"/>
      <c r="DQ117" s="1019" t="s">
        <v>225</v>
      </c>
      <c r="DR117" s="1017"/>
      <c r="DS117" s="1017"/>
      <c r="DT117" s="1017"/>
      <c r="DU117" s="1018"/>
      <c r="DV117" s="1020" t="s">
        <v>225</v>
      </c>
      <c r="DW117" s="1021"/>
      <c r="DX117" s="1021"/>
      <c r="DY117" s="1021"/>
      <c r="DZ117" s="1022"/>
    </row>
    <row r="118" spans="1:130" s="246" customFormat="1" ht="26.25" customHeight="1" x14ac:dyDescent="0.15">
      <c r="A118" s="962" t="s">
        <v>424</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422</v>
      </c>
      <c r="AB118" s="943"/>
      <c r="AC118" s="943"/>
      <c r="AD118" s="943"/>
      <c r="AE118" s="944"/>
      <c r="AF118" s="942" t="s">
        <v>307</v>
      </c>
      <c r="AG118" s="943"/>
      <c r="AH118" s="943"/>
      <c r="AI118" s="943"/>
      <c r="AJ118" s="944"/>
      <c r="AK118" s="942" t="s">
        <v>306</v>
      </c>
      <c r="AL118" s="943"/>
      <c r="AM118" s="943"/>
      <c r="AN118" s="943"/>
      <c r="AO118" s="944"/>
      <c r="AP118" s="1029" t="s">
        <v>423</v>
      </c>
      <c r="AQ118" s="1030"/>
      <c r="AR118" s="1030"/>
      <c r="AS118" s="1030"/>
      <c r="AT118" s="1031"/>
      <c r="AU118" s="958"/>
      <c r="AV118" s="959"/>
      <c r="AW118" s="959"/>
      <c r="AX118" s="959"/>
      <c r="AY118" s="959"/>
      <c r="AZ118" s="1032" t="s">
        <v>456</v>
      </c>
      <c r="BA118" s="1023"/>
      <c r="BB118" s="1023"/>
      <c r="BC118" s="1023"/>
      <c r="BD118" s="1023"/>
      <c r="BE118" s="1023"/>
      <c r="BF118" s="1023"/>
      <c r="BG118" s="1023"/>
      <c r="BH118" s="1023"/>
      <c r="BI118" s="1023"/>
      <c r="BJ118" s="1023"/>
      <c r="BK118" s="1023"/>
      <c r="BL118" s="1023"/>
      <c r="BM118" s="1023"/>
      <c r="BN118" s="1023"/>
      <c r="BO118" s="1023"/>
      <c r="BP118" s="1024"/>
      <c r="BQ118" s="1055" t="s">
        <v>225</v>
      </c>
      <c r="BR118" s="1056"/>
      <c r="BS118" s="1056"/>
      <c r="BT118" s="1056"/>
      <c r="BU118" s="1056"/>
      <c r="BV118" s="1056" t="s">
        <v>225</v>
      </c>
      <c r="BW118" s="1056"/>
      <c r="BX118" s="1056"/>
      <c r="BY118" s="1056"/>
      <c r="BZ118" s="1056"/>
      <c r="CA118" s="1056" t="s">
        <v>225</v>
      </c>
      <c r="CB118" s="1056"/>
      <c r="CC118" s="1056"/>
      <c r="CD118" s="1056"/>
      <c r="CE118" s="1056"/>
      <c r="CF118" s="972" t="s">
        <v>225</v>
      </c>
      <c r="CG118" s="973"/>
      <c r="CH118" s="973"/>
      <c r="CI118" s="973"/>
      <c r="CJ118" s="973"/>
      <c r="CK118" s="1003"/>
      <c r="CL118" s="1004"/>
      <c r="CM118" s="974" t="s">
        <v>457</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225</v>
      </c>
      <c r="DH118" s="1017"/>
      <c r="DI118" s="1017"/>
      <c r="DJ118" s="1017"/>
      <c r="DK118" s="1018"/>
      <c r="DL118" s="1019" t="s">
        <v>458</v>
      </c>
      <c r="DM118" s="1017"/>
      <c r="DN118" s="1017"/>
      <c r="DO118" s="1017"/>
      <c r="DP118" s="1018"/>
      <c r="DQ118" s="1019" t="s">
        <v>225</v>
      </c>
      <c r="DR118" s="1017"/>
      <c r="DS118" s="1017"/>
      <c r="DT118" s="1017"/>
      <c r="DU118" s="1018"/>
      <c r="DV118" s="1020" t="s">
        <v>459</v>
      </c>
      <c r="DW118" s="1021"/>
      <c r="DX118" s="1021"/>
      <c r="DY118" s="1021"/>
      <c r="DZ118" s="1022"/>
    </row>
    <row r="119" spans="1:130" s="246" customFormat="1" ht="26.25" customHeight="1" x14ac:dyDescent="0.15">
      <c r="A119" s="1116" t="s">
        <v>427</v>
      </c>
      <c r="B119" s="1002"/>
      <c r="C119" s="981" t="s">
        <v>428</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225</v>
      </c>
      <c r="AB119" s="950"/>
      <c r="AC119" s="950"/>
      <c r="AD119" s="950"/>
      <c r="AE119" s="951"/>
      <c r="AF119" s="952" t="s">
        <v>460</v>
      </c>
      <c r="AG119" s="950"/>
      <c r="AH119" s="950"/>
      <c r="AI119" s="950"/>
      <c r="AJ119" s="951"/>
      <c r="AK119" s="952" t="s">
        <v>225</v>
      </c>
      <c r="AL119" s="950"/>
      <c r="AM119" s="950"/>
      <c r="AN119" s="950"/>
      <c r="AO119" s="951"/>
      <c r="AP119" s="953" t="s">
        <v>225</v>
      </c>
      <c r="AQ119" s="954"/>
      <c r="AR119" s="954"/>
      <c r="AS119" s="954"/>
      <c r="AT119" s="955"/>
      <c r="AU119" s="960"/>
      <c r="AV119" s="961"/>
      <c r="AW119" s="961"/>
      <c r="AX119" s="961"/>
      <c r="AY119" s="961"/>
      <c r="AZ119" s="277" t="s">
        <v>186</v>
      </c>
      <c r="BA119" s="277"/>
      <c r="BB119" s="277"/>
      <c r="BC119" s="277"/>
      <c r="BD119" s="277"/>
      <c r="BE119" s="277"/>
      <c r="BF119" s="277"/>
      <c r="BG119" s="277"/>
      <c r="BH119" s="277"/>
      <c r="BI119" s="277"/>
      <c r="BJ119" s="277"/>
      <c r="BK119" s="277"/>
      <c r="BL119" s="277"/>
      <c r="BM119" s="277"/>
      <c r="BN119" s="277"/>
      <c r="BO119" s="1033" t="s">
        <v>461</v>
      </c>
      <c r="BP119" s="1064"/>
      <c r="BQ119" s="1055">
        <v>4282843</v>
      </c>
      <c r="BR119" s="1056"/>
      <c r="BS119" s="1056"/>
      <c r="BT119" s="1056"/>
      <c r="BU119" s="1056"/>
      <c r="BV119" s="1056">
        <v>4084397</v>
      </c>
      <c r="BW119" s="1056"/>
      <c r="BX119" s="1056"/>
      <c r="BY119" s="1056"/>
      <c r="BZ119" s="1056"/>
      <c r="CA119" s="1056">
        <v>4045989</v>
      </c>
      <c r="CB119" s="1056"/>
      <c r="CC119" s="1056"/>
      <c r="CD119" s="1056"/>
      <c r="CE119" s="1056"/>
      <c r="CF119" s="1057"/>
      <c r="CG119" s="1058"/>
      <c r="CH119" s="1058"/>
      <c r="CI119" s="1058"/>
      <c r="CJ119" s="1059"/>
      <c r="CK119" s="1005"/>
      <c r="CL119" s="1006"/>
      <c r="CM119" s="1060" t="s">
        <v>462</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t="s">
        <v>463</v>
      </c>
      <c r="DH119" s="1042"/>
      <c r="DI119" s="1042"/>
      <c r="DJ119" s="1042"/>
      <c r="DK119" s="1043"/>
      <c r="DL119" s="1041" t="s">
        <v>225</v>
      </c>
      <c r="DM119" s="1042"/>
      <c r="DN119" s="1042"/>
      <c r="DO119" s="1042"/>
      <c r="DP119" s="1043"/>
      <c r="DQ119" s="1041" t="s">
        <v>464</v>
      </c>
      <c r="DR119" s="1042"/>
      <c r="DS119" s="1042"/>
      <c r="DT119" s="1042"/>
      <c r="DU119" s="1043"/>
      <c r="DV119" s="1044" t="s">
        <v>225</v>
      </c>
      <c r="DW119" s="1045"/>
      <c r="DX119" s="1045"/>
      <c r="DY119" s="1045"/>
      <c r="DZ119" s="1046"/>
    </row>
    <row r="120" spans="1:130" s="246" customFormat="1" ht="26.25" customHeight="1" x14ac:dyDescent="0.15">
      <c r="A120" s="1117"/>
      <c r="B120" s="1004"/>
      <c r="C120" s="974" t="s">
        <v>434</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454</v>
      </c>
      <c r="AB120" s="1017"/>
      <c r="AC120" s="1017"/>
      <c r="AD120" s="1017"/>
      <c r="AE120" s="1018"/>
      <c r="AF120" s="1019" t="s">
        <v>225</v>
      </c>
      <c r="AG120" s="1017"/>
      <c r="AH120" s="1017"/>
      <c r="AI120" s="1017"/>
      <c r="AJ120" s="1018"/>
      <c r="AK120" s="1019" t="s">
        <v>225</v>
      </c>
      <c r="AL120" s="1017"/>
      <c r="AM120" s="1017"/>
      <c r="AN120" s="1017"/>
      <c r="AO120" s="1018"/>
      <c r="AP120" s="1020" t="s">
        <v>463</v>
      </c>
      <c r="AQ120" s="1021"/>
      <c r="AR120" s="1021"/>
      <c r="AS120" s="1021"/>
      <c r="AT120" s="1022"/>
      <c r="AU120" s="1047" t="s">
        <v>465</v>
      </c>
      <c r="AV120" s="1048"/>
      <c r="AW120" s="1048"/>
      <c r="AX120" s="1048"/>
      <c r="AY120" s="1049"/>
      <c r="AZ120" s="998" t="s">
        <v>466</v>
      </c>
      <c r="BA120" s="947"/>
      <c r="BB120" s="947"/>
      <c r="BC120" s="947"/>
      <c r="BD120" s="947"/>
      <c r="BE120" s="947"/>
      <c r="BF120" s="947"/>
      <c r="BG120" s="947"/>
      <c r="BH120" s="947"/>
      <c r="BI120" s="947"/>
      <c r="BJ120" s="947"/>
      <c r="BK120" s="947"/>
      <c r="BL120" s="947"/>
      <c r="BM120" s="947"/>
      <c r="BN120" s="947"/>
      <c r="BO120" s="947"/>
      <c r="BP120" s="948"/>
      <c r="BQ120" s="984">
        <v>1448037</v>
      </c>
      <c r="BR120" s="985"/>
      <c r="BS120" s="985"/>
      <c r="BT120" s="985"/>
      <c r="BU120" s="985"/>
      <c r="BV120" s="985">
        <v>1552282</v>
      </c>
      <c r="BW120" s="985"/>
      <c r="BX120" s="985"/>
      <c r="BY120" s="985"/>
      <c r="BZ120" s="985"/>
      <c r="CA120" s="985">
        <v>1570095</v>
      </c>
      <c r="CB120" s="985"/>
      <c r="CC120" s="985"/>
      <c r="CD120" s="985"/>
      <c r="CE120" s="985"/>
      <c r="CF120" s="999">
        <v>140</v>
      </c>
      <c r="CG120" s="1000"/>
      <c r="CH120" s="1000"/>
      <c r="CI120" s="1000"/>
      <c r="CJ120" s="1000"/>
      <c r="CK120" s="1065" t="s">
        <v>467</v>
      </c>
      <c r="CL120" s="1066"/>
      <c r="CM120" s="1066"/>
      <c r="CN120" s="1066"/>
      <c r="CO120" s="1067"/>
      <c r="CP120" s="1073" t="s">
        <v>468</v>
      </c>
      <c r="CQ120" s="1074"/>
      <c r="CR120" s="1074"/>
      <c r="CS120" s="1074"/>
      <c r="CT120" s="1074"/>
      <c r="CU120" s="1074"/>
      <c r="CV120" s="1074"/>
      <c r="CW120" s="1074"/>
      <c r="CX120" s="1074"/>
      <c r="CY120" s="1074"/>
      <c r="CZ120" s="1074"/>
      <c r="DA120" s="1074"/>
      <c r="DB120" s="1074"/>
      <c r="DC120" s="1074"/>
      <c r="DD120" s="1074"/>
      <c r="DE120" s="1074"/>
      <c r="DF120" s="1075"/>
      <c r="DG120" s="984">
        <v>328477</v>
      </c>
      <c r="DH120" s="985"/>
      <c r="DI120" s="985"/>
      <c r="DJ120" s="985"/>
      <c r="DK120" s="985"/>
      <c r="DL120" s="985">
        <v>295476</v>
      </c>
      <c r="DM120" s="985"/>
      <c r="DN120" s="985"/>
      <c r="DO120" s="985"/>
      <c r="DP120" s="985"/>
      <c r="DQ120" s="985">
        <v>256442</v>
      </c>
      <c r="DR120" s="985"/>
      <c r="DS120" s="985"/>
      <c r="DT120" s="985"/>
      <c r="DU120" s="985"/>
      <c r="DV120" s="986">
        <v>22.9</v>
      </c>
      <c r="DW120" s="986"/>
      <c r="DX120" s="986"/>
      <c r="DY120" s="986"/>
      <c r="DZ120" s="987"/>
    </row>
    <row r="121" spans="1:130" s="246" customFormat="1" ht="26.25" customHeight="1" x14ac:dyDescent="0.15">
      <c r="A121" s="1117"/>
      <c r="B121" s="1004"/>
      <c r="C121" s="1025" t="s">
        <v>469</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459</v>
      </c>
      <c r="AB121" s="1017"/>
      <c r="AC121" s="1017"/>
      <c r="AD121" s="1017"/>
      <c r="AE121" s="1018"/>
      <c r="AF121" s="1019" t="s">
        <v>464</v>
      </c>
      <c r="AG121" s="1017"/>
      <c r="AH121" s="1017"/>
      <c r="AI121" s="1017"/>
      <c r="AJ121" s="1018"/>
      <c r="AK121" s="1019" t="s">
        <v>225</v>
      </c>
      <c r="AL121" s="1017"/>
      <c r="AM121" s="1017"/>
      <c r="AN121" s="1017"/>
      <c r="AO121" s="1018"/>
      <c r="AP121" s="1020" t="s">
        <v>225</v>
      </c>
      <c r="AQ121" s="1021"/>
      <c r="AR121" s="1021"/>
      <c r="AS121" s="1021"/>
      <c r="AT121" s="1022"/>
      <c r="AU121" s="1050"/>
      <c r="AV121" s="1051"/>
      <c r="AW121" s="1051"/>
      <c r="AX121" s="1051"/>
      <c r="AY121" s="1052"/>
      <c r="AZ121" s="1007" t="s">
        <v>470</v>
      </c>
      <c r="BA121" s="1008"/>
      <c r="BB121" s="1008"/>
      <c r="BC121" s="1008"/>
      <c r="BD121" s="1008"/>
      <c r="BE121" s="1008"/>
      <c r="BF121" s="1008"/>
      <c r="BG121" s="1008"/>
      <c r="BH121" s="1008"/>
      <c r="BI121" s="1008"/>
      <c r="BJ121" s="1008"/>
      <c r="BK121" s="1008"/>
      <c r="BL121" s="1008"/>
      <c r="BM121" s="1008"/>
      <c r="BN121" s="1008"/>
      <c r="BO121" s="1008"/>
      <c r="BP121" s="1009"/>
      <c r="BQ121" s="977">
        <v>117535</v>
      </c>
      <c r="BR121" s="978"/>
      <c r="BS121" s="978"/>
      <c r="BT121" s="978"/>
      <c r="BU121" s="978"/>
      <c r="BV121" s="978">
        <v>118174</v>
      </c>
      <c r="BW121" s="978"/>
      <c r="BX121" s="978"/>
      <c r="BY121" s="978"/>
      <c r="BZ121" s="978"/>
      <c r="CA121" s="978">
        <v>90808</v>
      </c>
      <c r="CB121" s="978"/>
      <c r="CC121" s="978"/>
      <c r="CD121" s="978"/>
      <c r="CE121" s="978"/>
      <c r="CF121" s="972">
        <v>8.1</v>
      </c>
      <c r="CG121" s="973"/>
      <c r="CH121" s="973"/>
      <c r="CI121" s="973"/>
      <c r="CJ121" s="973"/>
      <c r="CK121" s="1068"/>
      <c r="CL121" s="1069"/>
      <c r="CM121" s="1069"/>
      <c r="CN121" s="1069"/>
      <c r="CO121" s="1070"/>
      <c r="CP121" s="1078" t="s">
        <v>471</v>
      </c>
      <c r="CQ121" s="1079"/>
      <c r="CR121" s="1079"/>
      <c r="CS121" s="1079"/>
      <c r="CT121" s="1079"/>
      <c r="CU121" s="1079"/>
      <c r="CV121" s="1079"/>
      <c r="CW121" s="1079"/>
      <c r="CX121" s="1079"/>
      <c r="CY121" s="1079"/>
      <c r="CZ121" s="1079"/>
      <c r="DA121" s="1079"/>
      <c r="DB121" s="1079"/>
      <c r="DC121" s="1079"/>
      <c r="DD121" s="1079"/>
      <c r="DE121" s="1079"/>
      <c r="DF121" s="1080"/>
      <c r="DG121" s="977" t="s">
        <v>454</v>
      </c>
      <c r="DH121" s="978"/>
      <c r="DI121" s="978"/>
      <c r="DJ121" s="978"/>
      <c r="DK121" s="978"/>
      <c r="DL121" s="978" t="s">
        <v>472</v>
      </c>
      <c r="DM121" s="978"/>
      <c r="DN121" s="978"/>
      <c r="DO121" s="978"/>
      <c r="DP121" s="978"/>
      <c r="DQ121" s="978" t="s">
        <v>225</v>
      </c>
      <c r="DR121" s="978"/>
      <c r="DS121" s="978"/>
      <c r="DT121" s="978"/>
      <c r="DU121" s="978"/>
      <c r="DV121" s="979" t="s">
        <v>473</v>
      </c>
      <c r="DW121" s="979"/>
      <c r="DX121" s="979"/>
      <c r="DY121" s="979"/>
      <c r="DZ121" s="980"/>
    </row>
    <row r="122" spans="1:130" s="246" customFormat="1" ht="26.25" customHeight="1" x14ac:dyDescent="0.15">
      <c r="A122" s="1117"/>
      <c r="B122" s="1004"/>
      <c r="C122" s="974" t="s">
        <v>445</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225</v>
      </c>
      <c r="AB122" s="1017"/>
      <c r="AC122" s="1017"/>
      <c r="AD122" s="1017"/>
      <c r="AE122" s="1018"/>
      <c r="AF122" s="1019" t="s">
        <v>225</v>
      </c>
      <c r="AG122" s="1017"/>
      <c r="AH122" s="1017"/>
      <c r="AI122" s="1017"/>
      <c r="AJ122" s="1018"/>
      <c r="AK122" s="1019" t="s">
        <v>225</v>
      </c>
      <c r="AL122" s="1017"/>
      <c r="AM122" s="1017"/>
      <c r="AN122" s="1017"/>
      <c r="AO122" s="1018"/>
      <c r="AP122" s="1020" t="s">
        <v>225</v>
      </c>
      <c r="AQ122" s="1021"/>
      <c r="AR122" s="1021"/>
      <c r="AS122" s="1021"/>
      <c r="AT122" s="1022"/>
      <c r="AU122" s="1050"/>
      <c r="AV122" s="1051"/>
      <c r="AW122" s="1051"/>
      <c r="AX122" s="1051"/>
      <c r="AY122" s="1052"/>
      <c r="AZ122" s="1032" t="s">
        <v>474</v>
      </c>
      <c r="BA122" s="1023"/>
      <c r="BB122" s="1023"/>
      <c r="BC122" s="1023"/>
      <c r="BD122" s="1023"/>
      <c r="BE122" s="1023"/>
      <c r="BF122" s="1023"/>
      <c r="BG122" s="1023"/>
      <c r="BH122" s="1023"/>
      <c r="BI122" s="1023"/>
      <c r="BJ122" s="1023"/>
      <c r="BK122" s="1023"/>
      <c r="BL122" s="1023"/>
      <c r="BM122" s="1023"/>
      <c r="BN122" s="1023"/>
      <c r="BO122" s="1023"/>
      <c r="BP122" s="1024"/>
      <c r="BQ122" s="1055">
        <v>2693439</v>
      </c>
      <c r="BR122" s="1056"/>
      <c r="BS122" s="1056"/>
      <c r="BT122" s="1056"/>
      <c r="BU122" s="1056"/>
      <c r="BV122" s="1056">
        <v>2513623</v>
      </c>
      <c r="BW122" s="1056"/>
      <c r="BX122" s="1056"/>
      <c r="BY122" s="1056"/>
      <c r="BZ122" s="1056"/>
      <c r="CA122" s="1056">
        <v>2573293</v>
      </c>
      <c r="CB122" s="1056"/>
      <c r="CC122" s="1056"/>
      <c r="CD122" s="1056"/>
      <c r="CE122" s="1056"/>
      <c r="CF122" s="1076">
        <v>229.4</v>
      </c>
      <c r="CG122" s="1077"/>
      <c r="CH122" s="1077"/>
      <c r="CI122" s="1077"/>
      <c r="CJ122" s="1077"/>
      <c r="CK122" s="1068"/>
      <c r="CL122" s="1069"/>
      <c r="CM122" s="1069"/>
      <c r="CN122" s="1069"/>
      <c r="CO122" s="1070"/>
      <c r="CP122" s="1078" t="s">
        <v>401</v>
      </c>
      <c r="CQ122" s="1079"/>
      <c r="CR122" s="1079"/>
      <c r="CS122" s="1079"/>
      <c r="CT122" s="1079"/>
      <c r="CU122" s="1079"/>
      <c r="CV122" s="1079"/>
      <c r="CW122" s="1079"/>
      <c r="CX122" s="1079"/>
      <c r="CY122" s="1079"/>
      <c r="CZ122" s="1079"/>
      <c r="DA122" s="1079"/>
      <c r="DB122" s="1079"/>
      <c r="DC122" s="1079"/>
      <c r="DD122" s="1079"/>
      <c r="DE122" s="1079"/>
      <c r="DF122" s="1080"/>
      <c r="DG122" s="977" t="s">
        <v>460</v>
      </c>
      <c r="DH122" s="978"/>
      <c r="DI122" s="978"/>
      <c r="DJ122" s="978"/>
      <c r="DK122" s="978"/>
      <c r="DL122" s="978" t="s">
        <v>225</v>
      </c>
      <c r="DM122" s="978"/>
      <c r="DN122" s="978"/>
      <c r="DO122" s="978"/>
      <c r="DP122" s="978"/>
      <c r="DQ122" s="978" t="s">
        <v>225</v>
      </c>
      <c r="DR122" s="978"/>
      <c r="DS122" s="978"/>
      <c r="DT122" s="978"/>
      <c r="DU122" s="978"/>
      <c r="DV122" s="979" t="s">
        <v>225</v>
      </c>
      <c r="DW122" s="979"/>
      <c r="DX122" s="979"/>
      <c r="DY122" s="979"/>
      <c r="DZ122" s="980"/>
    </row>
    <row r="123" spans="1:130" s="246" customFormat="1" ht="26.25" customHeight="1" x14ac:dyDescent="0.15">
      <c r="A123" s="1117"/>
      <c r="B123" s="1004"/>
      <c r="C123" s="974" t="s">
        <v>451</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t="s">
        <v>225</v>
      </c>
      <c r="AB123" s="1017"/>
      <c r="AC123" s="1017"/>
      <c r="AD123" s="1017"/>
      <c r="AE123" s="1018"/>
      <c r="AF123" s="1019" t="s">
        <v>225</v>
      </c>
      <c r="AG123" s="1017"/>
      <c r="AH123" s="1017"/>
      <c r="AI123" s="1017"/>
      <c r="AJ123" s="1018"/>
      <c r="AK123" s="1019" t="s">
        <v>225</v>
      </c>
      <c r="AL123" s="1017"/>
      <c r="AM123" s="1017"/>
      <c r="AN123" s="1017"/>
      <c r="AO123" s="1018"/>
      <c r="AP123" s="1020" t="s">
        <v>454</v>
      </c>
      <c r="AQ123" s="1021"/>
      <c r="AR123" s="1021"/>
      <c r="AS123" s="1021"/>
      <c r="AT123" s="1022"/>
      <c r="AU123" s="1053"/>
      <c r="AV123" s="1054"/>
      <c r="AW123" s="1054"/>
      <c r="AX123" s="1054"/>
      <c r="AY123" s="1054"/>
      <c r="AZ123" s="277" t="s">
        <v>186</v>
      </c>
      <c r="BA123" s="277"/>
      <c r="BB123" s="277"/>
      <c r="BC123" s="277"/>
      <c r="BD123" s="277"/>
      <c r="BE123" s="277"/>
      <c r="BF123" s="277"/>
      <c r="BG123" s="277"/>
      <c r="BH123" s="277"/>
      <c r="BI123" s="277"/>
      <c r="BJ123" s="277"/>
      <c r="BK123" s="277"/>
      <c r="BL123" s="277"/>
      <c r="BM123" s="277"/>
      <c r="BN123" s="277"/>
      <c r="BO123" s="1033" t="s">
        <v>475</v>
      </c>
      <c r="BP123" s="1064"/>
      <c r="BQ123" s="1123">
        <v>4259011</v>
      </c>
      <c r="BR123" s="1124"/>
      <c r="BS123" s="1124"/>
      <c r="BT123" s="1124"/>
      <c r="BU123" s="1124"/>
      <c r="BV123" s="1124">
        <v>4184079</v>
      </c>
      <c r="BW123" s="1124"/>
      <c r="BX123" s="1124"/>
      <c r="BY123" s="1124"/>
      <c r="BZ123" s="1124"/>
      <c r="CA123" s="1124">
        <v>4234196</v>
      </c>
      <c r="CB123" s="1124"/>
      <c r="CC123" s="1124"/>
      <c r="CD123" s="1124"/>
      <c r="CE123" s="1124"/>
      <c r="CF123" s="1057"/>
      <c r="CG123" s="1058"/>
      <c r="CH123" s="1058"/>
      <c r="CI123" s="1058"/>
      <c r="CJ123" s="1059"/>
      <c r="CK123" s="1068"/>
      <c r="CL123" s="1069"/>
      <c r="CM123" s="1069"/>
      <c r="CN123" s="1069"/>
      <c r="CO123" s="1070"/>
      <c r="CP123" s="1078" t="s">
        <v>399</v>
      </c>
      <c r="CQ123" s="1079"/>
      <c r="CR123" s="1079"/>
      <c r="CS123" s="1079"/>
      <c r="CT123" s="1079"/>
      <c r="CU123" s="1079"/>
      <c r="CV123" s="1079"/>
      <c r="CW123" s="1079"/>
      <c r="CX123" s="1079"/>
      <c r="CY123" s="1079"/>
      <c r="CZ123" s="1079"/>
      <c r="DA123" s="1079"/>
      <c r="DB123" s="1079"/>
      <c r="DC123" s="1079"/>
      <c r="DD123" s="1079"/>
      <c r="DE123" s="1079"/>
      <c r="DF123" s="1080"/>
      <c r="DG123" s="1016" t="s">
        <v>458</v>
      </c>
      <c r="DH123" s="1017"/>
      <c r="DI123" s="1017"/>
      <c r="DJ123" s="1017"/>
      <c r="DK123" s="1018"/>
      <c r="DL123" s="1019" t="s">
        <v>463</v>
      </c>
      <c r="DM123" s="1017"/>
      <c r="DN123" s="1017"/>
      <c r="DO123" s="1017"/>
      <c r="DP123" s="1018"/>
      <c r="DQ123" s="1019" t="s">
        <v>225</v>
      </c>
      <c r="DR123" s="1017"/>
      <c r="DS123" s="1017"/>
      <c r="DT123" s="1017"/>
      <c r="DU123" s="1018"/>
      <c r="DV123" s="1020" t="s">
        <v>225</v>
      </c>
      <c r="DW123" s="1021"/>
      <c r="DX123" s="1021"/>
      <c r="DY123" s="1021"/>
      <c r="DZ123" s="1022"/>
    </row>
    <row r="124" spans="1:130" s="246" customFormat="1" ht="26.25" customHeight="1" thickBot="1" x14ac:dyDescent="0.2">
      <c r="A124" s="1117"/>
      <c r="B124" s="1004"/>
      <c r="C124" s="974" t="s">
        <v>455</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473</v>
      </c>
      <c r="AB124" s="1017"/>
      <c r="AC124" s="1017"/>
      <c r="AD124" s="1017"/>
      <c r="AE124" s="1018"/>
      <c r="AF124" s="1019" t="s">
        <v>225</v>
      </c>
      <c r="AG124" s="1017"/>
      <c r="AH124" s="1017"/>
      <c r="AI124" s="1017"/>
      <c r="AJ124" s="1018"/>
      <c r="AK124" s="1019" t="s">
        <v>225</v>
      </c>
      <c r="AL124" s="1017"/>
      <c r="AM124" s="1017"/>
      <c r="AN124" s="1017"/>
      <c r="AO124" s="1018"/>
      <c r="AP124" s="1020" t="s">
        <v>225</v>
      </c>
      <c r="AQ124" s="1021"/>
      <c r="AR124" s="1021"/>
      <c r="AS124" s="1021"/>
      <c r="AT124" s="1022"/>
      <c r="AU124" s="1119" t="s">
        <v>476</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v>1.9</v>
      </c>
      <c r="BR124" s="1086"/>
      <c r="BS124" s="1086"/>
      <c r="BT124" s="1086"/>
      <c r="BU124" s="1086"/>
      <c r="BV124" s="1086" t="s">
        <v>225</v>
      </c>
      <c r="BW124" s="1086"/>
      <c r="BX124" s="1086"/>
      <c r="BY124" s="1086"/>
      <c r="BZ124" s="1086"/>
      <c r="CA124" s="1086" t="s">
        <v>472</v>
      </c>
      <c r="CB124" s="1086"/>
      <c r="CC124" s="1086"/>
      <c r="CD124" s="1086"/>
      <c r="CE124" s="1086"/>
      <c r="CF124" s="1087"/>
      <c r="CG124" s="1088"/>
      <c r="CH124" s="1088"/>
      <c r="CI124" s="1088"/>
      <c r="CJ124" s="1089"/>
      <c r="CK124" s="1071"/>
      <c r="CL124" s="1071"/>
      <c r="CM124" s="1071"/>
      <c r="CN124" s="1071"/>
      <c r="CO124" s="1072"/>
      <c r="CP124" s="1078" t="s">
        <v>477</v>
      </c>
      <c r="CQ124" s="1079"/>
      <c r="CR124" s="1079"/>
      <c r="CS124" s="1079"/>
      <c r="CT124" s="1079"/>
      <c r="CU124" s="1079"/>
      <c r="CV124" s="1079"/>
      <c r="CW124" s="1079"/>
      <c r="CX124" s="1079"/>
      <c r="CY124" s="1079"/>
      <c r="CZ124" s="1079"/>
      <c r="DA124" s="1079"/>
      <c r="DB124" s="1079"/>
      <c r="DC124" s="1079"/>
      <c r="DD124" s="1079"/>
      <c r="DE124" s="1079"/>
      <c r="DF124" s="1080"/>
      <c r="DG124" s="1063" t="s">
        <v>225</v>
      </c>
      <c r="DH124" s="1042"/>
      <c r="DI124" s="1042"/>
      <c r="DJ124" s="1042"/>
      <c r="DK124" s="1043"/>
      <c r="DL124" s="1041" t="s">
        <v>225</v>
      </c>
      <c r="DM124" s="1042"/>
      <c r="DN124" s="1042"/>
      <c r="DO124" s="1042"/>
      <c r="DP124" s="1043"/>
      <c r="DQ124" s="1041" t="s">
        <v>225</v>
      </c>
      <c r="DR124" s="1042"/>
      <c r="DS124" s="1042"/>
      <c r="DT124" s="1042"/>
      <c r="DU124" s="1043"/>
      <c r="DV124" s="1044" t="s">
        <v>225</v>
      </c>
      <c r="DW124" s="1045"/>
      <c r="DX124" s="1045"/>
      <c r="DY124" s="1045"/>
      <c r="DZ124" s="1046"/>
    </row>
    <row r="125" spans="1:130" s="246" customFormat="1" ht="26.25" customHeight="1" x14ac:dyDescent="0.15">
      <c r="A125" s="1117"/>
      <c r="B125" s="1004"/>
      <c r="C125" s="974" t="s">
        <v>457</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437</v>
      </c>
      <c r="AB125" s="1017"/>
      <c r="AC125" s="1017"/>
      <c r="AD125" s="1017"/>
      <c r="AE125" s="1018"/>
      <c r="AF125" s="1019" t="s">
        <v>225</v>
      </c>
      <c r="AG125" s="1017"/>
      <c r="AH125" s="1017"/>
      <c r="AI125" s="1017"/>
      <c r="AJ125" s="1018"/>
      <c r="AK125" s="1019" t="s">
        <v>225</v>
      </c>
      <c r="AL125" s="1017"/>
      <c r="AM125" s="1017"/>
      <c r="AN125" s="1017"/>
      <c r="AO125" s="1018"/>
      <c r="AP125" s="1020" t="s">
        <v>225</v>
      </c>
      <c r="AQ125" s="1021"/>
      <c r="AR125" s="1021"/>
      <c r="AS125" s="1021"/>
      <c r="AT125" s="1022"/>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081" t="s">
        <v>478</v>
      </c>
      <c r="CL125" s="1066"/>
      <c r="CM125" s="1066"/>
      <c r="CN125" s="1066"/>
      <c r="CO125" s="1067"/>
      <c r="CP125" s="998" t="s">
        <v>479</v>
      </c>
      <c r="CQ125" s="947"/>
      <c r="CR125" s="947"/>
      <c r="CS125" s="947"/>
      <c r="CT125" s="947"/>
      <c r="CU125" s="947"/>
      <c r="CV125" s="947"/>
      <c r="CW125" s="947"/>
      <c r="CX125" s="947"/>
      <c r="CY125" s="947"/>
      <c r="CZ125" s="947"/>
      <c r="DA125" s="947"/>
      <c r="DB125" s="947"/>
      <c r="DC125" s="947"/>
      <c r="DD125" s="947"/>
      <c r="DE125" s="947"/>
      <c r="DF125" s="948"/>
      <c r="DG125" s="984" t="s">
        <v>225</v>
      </c>
      <c r="DH125" s="985"/>
      <c r="DI125" s="985"/>
      <c r="DJ125" s="985"/>
      <c r="DK125" s="985"/>
      <c r="DL125" s="985" t="s">
        <v>225</v>
      </c>
      <c r="DM125" s="985"/>
      <c r="DN125" s="985"/>
      <c r="DO125" s="985"/>
      <c r="DP125" s="985"/>
      <c r="DQ125" s="985" t="s">
        <v>473</v>
      </c>
      <c r="DR125" s="985"/>
      <c r="DS125" s="985"/>
      <c r="DT125" s="985"/>
      <c r="DU125" s="985"/>
      <c r="DV125" s="986" t="s">
        <v>225</v>
      </c>
      <c r="DW125" s="986"/>
      <c r="DX125" s="986"/>
      <c r="DY125" s="986"/>
      <c r="DZ125" s="987"/>
    </row>
    <row r="126" spans="1:130" s="246" customFormat="1" ht="26.25" customHeight="1" thickBot="1" x14ac:dyDescent="0.2">
      <c r="A126" s="1117"/>
      <c r="B126" s="1004"/>
      <c r="C126" s="974" t="s">
        <v>462</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t="s">
        <v>225</v>
      </c>
      <c r="AB126" s="1017"/>
      <c r="AC126" s="1017"/>
      <c r="AD126" s="1017"/>
      <c r="AE126" s="1018"/>
      <c r="AF126" s="1019" t="s">
        <v>225</v>
      </c>
      <c r="AG126" s="1017"/>
      <c r="AH126" s="1017"/>
      <c r="AI126" s="1017"/>
      <c r="AJ126" s="1018"/>
      <c r="AK126" s="1019" t="s">
        <v>459</v>
      </c>
      <c r="AL126" s="1017"/>
      <c r="AM126" s="1017"/>
      <c r="AN126" s="1017"/>
      <c r="AO126" s="1018"/>
      <c r="AP126" s="1020" t="s">
        <v>225</v>
      </c>
      <c r="AQ126" s="1021"/>
      <c r="AR126" s="1021"/>
      <c r="AS126" s="1021"/>
      <c r="AT126" s="1022"/>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082"/>
      <c r="CL126" s="1069"/>
      <c r="CM126" s="1069"/>
      <c r="CN126" s="1069"/>
      <c r="CO126" s="1070"/>
      <c r="CP126" s="1007" t="s">
        <v>480</v>
      </c>
      <c r="CQ126" s="1008"/>
      <c r="CR126" s="1008"/>
      <c r="CS126" s="1008"/>
      <c r="CT126" s="1008"/>
      <c r="CU126" s="1008"/>
      <c r="CV126" s="1008"/>
      <c r="CW126" s="1008"/>
      <c r="CX126" s="1008"/>
      <c r="CY126" s="1008"/>
      <c r="CZ126" s="1008"/>
      <c r="DA126" s="1008"/>
      <c r="DB126" s="1008"/>
      <c r="DC126" s="1008"/>
      <c r="DD126" s="1008"/>
      <c r="DE126" s="1008"/>
      <c r="DF126" s="1009"/>
      <c r="DG126" s="977" t="s">
        <v>225</v>
      </c>
      <c r="DH126" s="978"/>
      <c r="DI126" s="978"/>
      <c r="DJ126" s="978"/>
      <c r="DK126" s="978"/>
      <c r="DL126" s="978" t="s">
        <v>225</v>
      </c>
      <c r="DM126" s="978"/>
      <c r="DN126" s="978"/>
      <c r="DO126" s="978"/>
      <c r="DP126" s="978"/>
      <c r="DQ126" s="978" t="s">
        <v>225</v>
      </c>
      <c r="DR126" s="978"/>
      <c r="DS126" s="978"/>
      <c r="DT126" s="978"/>
      <c r="DU126" s="978"/>
      <c r="DV126" s="979" t="s">
        <v>454</v>
      </c>
      <c r="DW126" s="979"/>
      <c r="DX126" s="979"/>
      <c r="DY126" s="979"/>
      <c r="DZ126" s="980"/>
    </row>
    <row r="127" spans="1:130" s="246" customFormat="1" ht="26.25" customHeight="1" x14ac:dyDescent="0.15">
      <c r="A127" s="1118"/>
      <c r="B127" s="1006"/>
      <c r="C127" s="1060" t="s">
        <v>481</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t="s">
        <v>437</v>
      </c>
      <c r="AB127" s="1017"/>
      <c r="AC127" s="1017"/>
      <c r="AD127" s="1017"/>
      <c r="AE127" s="1018"/>
      <c r="AF127" s="1019" t="s">
        <v>225</v>
      </c>
      <c r="AG127" s="1017"/>
      <c r="AH127" s="1017"/>
      <c r="AI127" s="1017"/>
      <c r="AJ127" s="1018"/>
      <c r="AK127" s="1019" t="s">
        <v>437</v>
      </c>
      <c r="AL127" s="1017"/>
      <c r="AM127" s="1017"/>
      <c r="AN127" s="1017"/>
      <c r="AO127" s="1018"/>
      <c r="AP127" s="1020" t="s">
        <v>225</v>
      </c>
      <c r="AQ127" s="1021"/>
      <c r="AR127" s="1021"/>
      <c r="AS127" s="1021"/>
      <c r="AT127" s="1022"/>
      <c r="AU127" s="282"/>
      <c r="AV127" s="282"/>
      <c r="AW127" s="282"/>
      <c r="AX127" s="1090" t="s">
        <v>482</v>
      </c>
      <c r="AY127" s="1091"/>
      <c r="AZ127" s="1091"/>
      <c r="BA127" s="1091"/>
      <c r="BB127" s="1091"/>
      <c r="BC127" s="1091"/>
      <c r="BD127" s="1091"/>
      <c r="BE127" s="1092"/>
      <c r="BF127" s="1093" t="s">
        <v>483</v>
      </c>
      <c r="BG127" s="1091"/>
      <c r="BH127" s="1091"/>
      <c r="BI127" s="1091"/>
      <c r="BJ127" s="1091"/>
      <c r="BK127" s="1091"/>
      <c r="BL127" s="1092"/>
      <c r="BM127" s="1093" t="s">
        <v>484</v>
      </c>
      <c r="BN127" s="1091"/>
      <c r="BO127" s="1091"/>
      <c r="BP127" s="1091"/>
      <c r="BQ127" s="1091"/>
      <c r="BR127" s="1091"/>
      <c r="BS127" s="1092"/>
      <c r="BT127" s="1093" t="s">
        <v>485</v>
      </c>
      <c r="BU127" s="1091"/>
      <c r="BV127" s="1091"/>
      <c r="BW127" s="1091"/>
      <c r="BX127" s="1091"/>
      <c r="BY127" s="1091"/>
      <c r="BZ127" s="1115"/>
      <c r="CA127" s="282"/>
      <c r="CB127" s="282"/>
      <c r="CC127" s="282"/>
      <c r="CD127" s="283"/>
      <c r="CE127" s="283"/>
      <c r="CF127" s="283"/>
      <c r="CG127" s="280"/>
      <c r="CH127" s="280"/>
      <c r="CI127" s="280"/>
      <c r="CJ127" s="281"/>
      <c r="CK127" s="1082"/>
      <c r="CL127" s="1069"/>
      <c r="CM127" s="1069"/>
      <c r="CN127" s="1069"/>
      <c r="CO127" s="1070"/>
      <c r="CP127" s="1007" t="s">
        <v>486</v>
      </c>
      <c r="CQ127" s="1008"/>
      <c r="CR127" s="1008"/>
      <c r="CS127" s="1008"/>
      <c r="CT127" s="1008"/>
      <c r="CU127" s="1008"/>
      <c r="CV127" s="1008"/>
      <c r="CW127" s="1008"/>
      <c r="CX127" s="1008"/>
      <c r="CY127" s="1008"/>
      <c r="CZ127" s="1008"/>
      <c r="DA127" s="1008"/>
      <c r="DB127" s="1008"/>
      <c r="DC127" s="1008"/>
      <c r="DD127" s="1008"/>
      <c r="DE127" s="1008"/>
      <c r="DF127" s="1009"/>
      <c r="DG127" s="977" t="s">
        <v>460</v>
      </c>
      <c r="DH127" s="978"/>
      <c r="DI127" s="978"/>
      <c r="DJ127" s="978"/>
      <c r="DK127" s="978"/>
      <c r="DL127" s="978" t="s">
        <v>454</v>
      </c>
      <c r="DM127" s="978"/>
      <c r="DN127" s="978"/>
      <c r="DO127" s="978"/>
      <c r="DP127" s="978"/>
      <c r="DQ127" s="978" t="s">
        <v>225</v>
      </c>
      <c r="DR127" s="978"/>
      <c r="DS127" s="978"/>
      <c r="DT127" s="978"/>
      <c r="DU127" s="978"/>
      <c r="DV127" s="979" t="s">
        <v>225</v>
      </c>
      <c r="DW127" s="979"/>
      <c r="DX127" s="979"/>
      <c r="DY127" s="979"/>
      <c r="DZ127" s="980"/>
    </row>
    <row r="128" spans="1:130" s="246" customFormat="1" ht="26.25" customHeight="1" thickBot="1" x14ac:dyDescent="0.2">
      <c r="A128" s="1101" t="s">
        <v>487</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488</v>
      </c>
      <c r="X128" s="1103"/>
      <c r="Y128" s="1103"/>
      <c r="Z128" s="1104"/>
      <c r="AA128" s="1105">
        <v>8582</v>
      </c>
      <c r="AB128" s="1106"/>
      <c r="AC128" s="1106"/>
      <c r="AD128" s="1106"/>
      <c r="AE128" s="1107"/>
      <c r="AF128" s="1108">
        <v>7326</v>
      </c>
      <c r="AG128" s="1106"/>
      <c r="AH128" s="1106"/>
      <c r="AI128" s="1106"/>
      <c r="AJ128" s="1107"/>
      <c r="AK128" s="1108">
        <v>4166</v>
      </c>
      <c r="AL128" s="1106"/>
      <c r="AM128" s="1106"/>
      <c r="AN128" s="1106"/>
      <c r="AO128" s="1107"/>
      <c r="AP128" s="1109"/>
      <c r="AQ128" s="1110"/>
      <c r="AR128" s="1110"/>
      <c r="AS128" s="1110"/>
      <c r="AT128" s="1111"/>
      <c r="AU128" s="282"/>
      <c r="AV128" s="282"/>
      <c r="AW128" s="282"/>
      <c r="AX128" s="946" t="s">
        <v>489</v>
      </c>
      <c r="AY128" s="947"/>
      <c r="AZ128" s="947"/>
      <c r="BA128" s="947"/>
      <c r="BB128" s="947"/>
      <c r="BC128" s="947"/>
      <c r="BD128" s="947"/>
      <c r="BE128" s="948"/>
      <c r="BF128" s="1112" t="s">
        <v>225</v>
      </c>
      <c r="BG128" s="1113"/>
      <c r="BH128" s="1113"/>
      <c r="BI128" s="1113"/>
      <c r="BJ128" s="1113"/>
      <c r="BK128" s="1113"/>
      <c r="BL128" s="1114"/>
      <c r="BM128" s="1112">
        <v>15</v>
      </c>
      <c r="BN128" s="1113"/>
      <c r="BO128" s="1113"/>
      <c r="BP128" s="1113"/>
      <c r="BQ128" s="1113"/>
      <c r="BR128" s="1113"/>
      <c r="BS128" s="1114"/>
      <c r="BT128" s="1112">
        <v>20</v>
      </c>
      <c r="BU128" s="1113"/>
      <c r="BV128" s="1113"/>
      <c r="BW128" s="1113"/>
      <c r="BX128" s="1113"/>
      <c r="BY128" s="1113"/>
      <c r="BZ128" s="1137"/>
      <c r="CA128" s="283"/>
      <c r="CB128" s="283"/>
      <c r="CC128" s="283"/>
      <c r="CD128" s="283"/>
      <c r="CE128" s="283"/>
      <c r="CF128" s="283"/>
      <c r="CG128" s="280"/>
      <c r="CH128" s="280"/>
      <c r="CI128" s="280"/>
      <c r="CJ128" s="281"/>
      <c r="CK128" s="1083"/>
      <c r="CL128" s="1084"/>
      <c r="CM128" s="1084"/>
      <c r="CN128" s="1084"/>
      <c r="CO128" s="1085"/>
      <c r="CP128" s="1094" t="s">
        <v>490</v>
      </c>
      <c r="CQ128" s="1095"/>
      <c r="CR128" s="1095"/>
      <c r="CS128" s="1095"/>
      <c r="CT128" s="1095"/>
      <c r="CU128" s="1095"/>
      <c r="CV128" s="1095"/>
      <c r="CW128" s="1095"/>
      <c r="CX128" s="1095"/>
      <c r="CY128" s="1095"/>
      <c r="CZ128" s="1095"/>
      <c r="DA128" s="1095"/>
      <c r="DB128" s="1095"/>
      <c r="DC128" s="1095"/>
      <c r="DD128" s="1095"/>
      <c r="DE128" s="1095"/>
      <c r="DF128" s="1096"/>
      <c r="DG128" s="1097" t="s">
        <v>225</v>
      </c>
      <c r="DH128" s="1098"/>
      <c r="DI128" s="1098"/>
      <c r="DJ128" s="1098"/>
      <c r="DK128" s="1098"/>
      <c r="DL128" s="1098" t="s">
        <v>225</v>
      </c>
      <c r="DM128" s="1098"/>
      <c r="DN128" s="1098"/>
      <c r="DO128" s="1098"/>
      <c r="DP128" s="1098"/>
      <c r="DQ128" s="1098" t="s">
        <v>491</v>
      </c>
      <c r="DR128" s="1098"/>
      <c r="DS128" s="1098"/>
      <c r="DT128" s="1098"/>
      <c r="DU128" s="1098"/>
      <c r="DV128" s="1099" t="s">
        <v>225</v>
      </c>
      <c r="DW128" s="1099"/>
      <c r="DX128" s="1099"/>
      <c r="DY128" s="1099"/>
      <c r="DZ128" s="1100"/>
    </row>
    <row r="129" spans="1:131" s="246" customFormat="1" ht="26.25" customHeight="1" x14ac:dyDescent="0.15">
      <c r="A129" s="988" t="s">
        <v>106</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492</v>
      </c>
      <c r="X129" s="1132"/>
      <c r="Y129" s="1132"/>
      <c r="Z129" s="1133"/>
      <c r="AA129" s="1016">
        <v>1484527</v>
      </c>
      <c r="AB129" s="1017"/>
      <c r="AC129" s="1017"/>
      <c r="AD129" s="1017"/>
      <c r="AE129" s="1018"/>
      <c r="AF129" s="1019">
        <v>1405037</v>
      </c>
      <c r="AG129" s="1017"/>
      <c r="AH129" s="1017"/>
      <c r="AI129" s="1017"/>
      <c r="AJ129" s="1018"/>
      <c r="AK129" s="1019">
        <v>1364492</v>
      </c>
      <c r="AL129" s="1017"/>
      <c r="AM129" s="1017"/>
      <c r="AN129" s="1017"/>
      <c r="AO129" s="1018"/>
      <c r="AP129" s="1134"/>
      <c r="AQ129" s="1135"/>
      <c r="AR129" s="1135"/>
      <c r="AS129" s="1135"/>
      <c r="AT129" s="1136"/>
      <c r="AU129" s="284"/>
      <c r="AV129" s="284"/>
      <c r="AW129" s="284"/>
      <c r="AX129" s="1125" t="s">
        <v>493</v>
      </c>
      <c r="AY129" s="1008"/>
      <c r="AZ129" s="1008"/>
      <c r="BA129" s="1008"/>
      <c r="BB129" s="1008"/>
      <c r="BC129" s="1008"/>
      <c r="BD129" s="1008"/>
      <c r="BE129" s="1009"/>
      <c r="BF129" s="1126" t="s">
        <v>459</v>
      </c>
      <c r="BG129" s="1127"/>
      <c r="BH129" s="1127"/>
      <c r="BI129" s="1127"/>
      <c r="BJ129" s="1127"/>
      <c r="BK129" s="1127"/>
      <c r="BL129" s="1128"/>
      <c r="BM129" s="1126">
        <v>20</v>
      </c>
      <c r="BN129" s="1127"/>
      <c r="BO129" s="1127"/>
      <c r="BP129" s="1127"/>
      <c r="BQ129" s="1127"/>
      <c r="BR129" s="1127"/>
      <c r="BS129" s="1128"/>
      <c r="BT129" s="1126">
        <v>30</v>
      </c>
      <c r="BU129" s="1129"/>
      <c r="BV129" s="1129"/>
      <c r="BW129" s="1129"/>
      <c r="BX129" s="1129"/>
      <c r="BY129" s="1129"/>
      <c r="BZ129" s="1130"/>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988" t="s">
        <v>494</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495</v>
      </c>
      <c r="X130" s="1132"/>
      <c r="Y130" s="1132"/>
      <c r="Z130" s="1133"/>
      <c r="AA130" s="1016">
        <v>274653</v>
      </c>
      <c r="AB130" s="1017"/>
      <c r="AC130" s="1017"/>
      <c r="AD130" s="1017"/>
      <c r="AE130" s="1018"/>
      <c r="AF130" s="1019">
        <v>249247</v>
      </c>
      <c r="AG130" s="1017"/>
      <c r="AH130" s="1017"/>
      <c r="AI130" s="1017"/>
      <c r="AJ130" s="1018"/>
      <c r="AK130" s="1019">
        <v>242909</v>
      </c>
      <c r="AL130" s="1017"/>
      <c r="AM130" s="1017"/>
      <c r="AN130" s="1017"/>
      <c r="AO130" s="1018"/>
      <c r="AP130" s="1134"/>
      <c r="AQ130" s="1135"/>
      <c r="AR130" s="1135"/>
      <c r="AS130" s="1135"/>
      <c r="AT130" s="1136"/>
      <c r="AU130" s="284"/>
      <c r="AV130" s="284"/>
      <c r="AW130" s="284"/>
      <c r="AX130" s="1125" t="s">
        <v>496</v>
      </c>
      <c r="AY130" s="1008"/>
      <c r="AZ130" s="1008"/>
      <c r="BA130" s="1008"/>
      <c r="BB130" s="1008"/>
      <c r="BC130" s="1008"/>
      <c r="BD130" s="1008"/>
      <c r="BE130" s="1009"/>
      <c r="BF130" s="1162">
        <v>12.2</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497</v>
      </c>
      <c r="X131" s="1170"/>
      <c r="Y131" s="1170"/>
      <c r="Z131" s="1171"/>
      <c r="AA131" s="1063">
        <v>1209874</v>
      </c>
      <c r="AB131" s="1042"/>
      <c r="AC131" s="1042"/>
      <c r="AD131" s="1042"/>
      <c r="AE131" s="1043"/>
      <c r="AF131" s="1041">
        <v>1155790</v>
      </c>
      <c r="AG131" s="1042"/>
      <c r="AH131" s="1042"/>
      <c r="AI131" s="1042"/>
      <c r="AJ131" s="1043"/>
      <c r="AK131" s="1041">
        <v>1121583</v>
      </c>
      <c r="AL131" s="1042"/>
      <c r="AM131" s="1042"/>
      <c r="AN131" s="1042"/>
      <c r="AO131" s="1043"/>
      <c r="AP131" s="1172"/>
      <c r="AQ131" s="1173"/>
      <c r="AR131" s="1173"/>
      <c r="AS131" s="1173"/>
      <c r="AT131" s="1174"/>
      <c r="AU131" s="284"/>
      <c r="AV131" s="284"/>
      <c r="AW131" s="284"/>
      <c r="AX131" s="1144" t="s">
        <v>498</v>
      </c>
      <c r="AY131" s="1095"/>
      <c r="AZ131" s="1095"/>
      <c r="BA131" s="1095"/>
      <c r="BB131" s="1095"/>
      <c r="BC131" s="1095"/>
      <c r="BD131" s="1095"/>
      <c r="BE131" s="1096"/>
      <c r="BF131" s="1145" t="s">
        <v>225</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51" t="s">
        <v>499</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500</v>
      </c>
      <c r="W132" s="1155"/>
      <c r="X132" s="1155"/>
      <c r="Y132" s="1155"/>
      <c r="Z132" s="1156"/>
      <c r="AA132" s="1157">
        <v>11.74494204</v>
      </c>
      <c r="AB132" s="1158"/>
      <c r="AC132" s="1158"/>
      <c r="AD132" s="1158"/>
      <c r="AE132" s="1159"/>
      <c r="AF132" s="1160">
        <v>12.76624646</v>
      </c>
      <c r="AG132" s="1158"/>
      <c r="AH132" s="1158"/>
      <c r="AI132" s="1158"/>
      <c r="AJ132" s="1159"/>
      <c r="AK132" s="1160">
        <v>12.29048586</v>
      </c>
      <c r="AL132" s="1158"/>
      <c r="AM132" s="1158"/>
      <c r="AN132" s="1158"/>
      <c r="AO132" s="1159"/>
      <c r="AP132" s="1057"/>
      <c r="AQ132" s="1058"/>
      <c r="AR132" s="1058"/>
      <c r="AS132" s="1058"/>
      <c r="AT132" s="1161"/>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501</v>
      </c>
      <c r="W133" s="1138"/>
      <c r="X133" s="1138"/>
      <c r="Y133" s="1138"/>
      <c r="Z133" s="1139"/>
      <c r="AA133" s="1140">
        <v>13.7</v>
      </c>
      <c r="AB133" s="1141"/>
      <c r="AC133" s="1141"/>
      <c r="AD133" s="1141"/>
      <c r="AE133" s="1142"/>
      <c r="AF133" s="1140">
        <v>12.7</v>
      </c>
      <c r="AG133" s="1141"/>
      <c r="AH133" s="1141"/>
      <c r="AI133" s="1141"/>
      <c r="AJ133" s="1142"/>
      <c r="AK133" s="1140">
        <v>12.2</v>
      </c>
      <c r="AL133" s="1141"/>
      <c r="AM133" s="1141"/>
      <c r="AN133" s="1141"/>
      <c r="AO133" s="1142"/>
      <c r="AP133" s="1087"/>
      <c r="AQ133" s="1088"/>
      <c r="AR133" s="1088"/>
      <c r="AS133" s="1088"/>
      <c r="AT133" s="1143"/>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TISepR+pxYU6yGdggYB4T9RPrgTSZuYwJTCzQ+5f4zGiHLaiVJqt3+2etaRchEzPV0sGZ1iR8nt9Gtnq1l2OTw==" saltValue="3mCTyCwkN3u7ipSHBSW0Dw=="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10"/>
  <sheetViews>
    <sheetView showGridLines="0" view="pageBreakPreview" zoomScale="55" zoomScaleNormal="85" zoomScaleSheetLayoutView="55" workbookViewId="0"/>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502</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nHvM4iXCHNclYOaZ79oGOEBkiXATNaegurQ4SuivCMpHUQJBBKNN4r5C4MqRe327v3R2VdY3dObGJX/hFc1PiA==" saltValue="PqiCa6v0nGg5IDzKA1YFL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103"/>
  <sheetViews>
    <sheetView showGridLines="0" zoomScale="55" zoomScaleNormal="55" zoomScaleSheetLayoutView="55" workbookViewId="0"/>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X7+3mfma7wHIMSuCRvNVSP0BYK2AqDJ2Eyg23Be3TZP0ILvqmVlrbLcWHyVbt9IjGDr1yW3WZwVcKC3CL8anzw==" saltValue="c66wn/M8B1+9NzG4AknwaQ==" spinCount="100000" sheet="1" objects="1" scenarios="1"/>
  <dataConsolidate/>
  <phoneticPr fontId="2"/>
  <printOptions horizontalCentered="1" verticalCentered="1"/>
  <pageMargins left="0" right="0" top="0" bottom="0" header="0" footer="0"/>
  <pageSetup paperSize="9" scale="48"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zoomScale="70" zoomScaleSheetLayoutView="70" workbookViewId="0"/>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503</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504</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178" t="s">
        <v>505</v>
      </c>
      <c r="AP7" s="303"/>
      <c r="AQ7" s="304" t="s">
        <v>506</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179"/>
      <c r="AP8" s="309" t="s">
        <v>507</v>
      </c>
      <c r="AQ8" s="310" t="s">
        <v>508</v>
      </c>
      <c r="AR8" s="311" t="s">
        <v>509</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180" t="s">
        <v>510</v>
      </c>
      <c r="AL9" s="1181"/>
      <c r="AM9" s="1181"/>
      <c r="AN9" s="1182"/>
      <c r="AO9" s="312">
        <v>315035</v>
      </c>
      <c r="AP9" s="312">
        <v>164166</v>
      </c>
      <c r="AQ9" s="313">
        <v>190701</v>
      </c>
      <c r="AR9" s="314">
        <v>-13.9</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180" t="s">
        <v>511</v>
      </c>
      <c r="AL10" s="1181"/>
      <c r="AM10" s="1181"/>
      <c r="AN10" s="1182"/>
      <c r="AO10" s="315">
        <v>33899</v>
      </c>
      <c r="AP10" s="315">
        <v>17665</v>
      </c>
      <c r="AQ10" s="316">
        <v>22807</v>
      </c>
      <c r="AR10" s="317">
        <v>-22.5</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180" t="s">
        <v>512</v>
      </c>
      <c r="AL11" s="1181"/>
      <c r="AM11" s="1181"/>
      <c r="AN11" s="1182"/>
      <c r="AO11" s="315">
        <v>204512</v>
      </c>
      <c r="AP11" s="315">
        <v>106572</v>
      </c>
      <c r="AQ11" s="316">
        <v>29822</v>
      </c>
      <c r="AR11" s="317">
        <v>257.39999999999998</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180" t="s">
        <v>513</v>
      </c>
      <c r="AL12" s="1181"/>
      <c r="AM12" s="1181"/>
      <c r="AN12" s="1182"/>
      <c r="AO12" s="315" t="s">
        <v>514</v>
      </c>
      <c r="AP12" s="315" t="s">
        <v>514</v>
      </c>
      <c r="AQ12" s="316">
        <v>3258</v>
      </c>
      <c r="AR12" s="317" t="s">
        <v>514</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180" t="s">
        <v>515</v>
      </c>
      <c r="AL13" s="1181"/>
      <c r="AM13" s="1181"/>
      <c r="AN13" s="1182"/>
      <c r="AO13" s="315" t="s">
        <v>514</v>
      </c>
      <c r="AP13" s="315" t="s">
        <v>514</v>
      </c>
      <c r="AQ13" s="316">
        <v>24</v>
      </c>
      <c r="AR13" s="317" t="s">
        <v>514</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180" t="s">
        <v>516</v>
      </c>
      <c r="AL14" s="1181"/>
      <c r="AM14" s="1181"/>
      <c r="AN14" s="1182"/>
      <c r="AO14" s="315">
        <v>32917</v>
      </c>
      <c r="AP14" s="315">
        <v>17153</v>
      </c>
      <c r="AQ14" s="316">
        <v>10094</v>
      </c>
      <c r="AR14" s="317">
        <v>69.900000000000006</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180" t="s">
        <v>517</v>
      </c>
      <c r="AL15" s="1181"/>
      <c r="AM15" s="1181"/>
      <c r="AN15" s="1182"/>
      <c r="AO15" s="315">
        <v>8462</v>
      </c>
      <c r="AP15" s="315">
        <v>4410</v>
      </c>
      <c r="AQ15" s="316">
        <v>4017</v>
      </c>
      <c r="AR15" s="317">
        <v>9.8000000000000007</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183" t="s">
        <v>518</v>
      </c>
      <c r="AL16" s="1184"/>
      <c r="AM16" s="1184"/>
      <c r="AN16" s="1185"/>
      <c r="AO16" s="315">
        <v>-39273</v>
      </c>
      <c r="AP16" s="315">
        <v>-20465</v>
      </c>
      <c r="AQ16" s="316">
        <v>-17771</v>
      </c>
      <c r="AR16" s="317">
        <v>15.2</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183" t="s">
        <v>186</v>
      </c>
      <c r="AL17" s="1184"/>
      <c r="AM17" s="1184"/>
      <c r="AN17" s="1185"/>
      <c r="AO17" s="315">
        <v>555552</v>
      </c>
      <c r="AP17" s="315">
        <v>289501</v>
      </c>
      <c r="AQ17" s="316">
        <v>242952</v>
      </c>
      <c r="AR17" s="317">
        <v>19.2</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519</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520</v>
      </c>
      <c r="AP20" s="323" t="s">
        <v>521</v>
      </c>
      <c r="AQ20" s="324" t="s">
        <v>522</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175" t="s">
        <v>523</v>
      </c>
      <c r="AL21" s="1176"/>
      <c r="AM21" s="1176"/>
      <c r="AN21" s="1177"/>
      <c r="AO21" s="327">
        <v>19.28</v>
      </c>
      <c r="AP21" s="328">
        <v>21.84</v>
      </c>
      <c r="AQ21" s="329">
        <v>-2.56</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175" t="s">
        <v>524</v>
      </c>
      <c r="AL22" s="1176"/>
      <c r="AM22" s="1176"/>
      <c r="AN22" s="1177"/>
      <c r="AO22" s="332">
        <v>93.5</v>
      </c>
      <c r="AP22" s="333">
        <v>95.6</v>
      </c>
      <c r="AQ22" s="334">
        <v>-2.1</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525</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526</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527</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178" t="s">
        <v>505</v>
      </c>
      <c r="AP30" s="303"/>
      <c r="AQ30" s="304" t="s">
        <v>506</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179"/>
      <c r="AP31" s="309" t="s">
        <v>507</v>
      </c>
      <c r="AQ31" s="310" t="s">
        <v>508</v>
      </c>
      <c r="AR31" s="311" t="s">
        <v>509</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191" t="s">
        <v>528</v>
      </c>
      <c r="AL32" s="1192"/>
      <c r="AM32" s="1192"/>
      <c r="AN32" s="1193"/>
      <c r="AO32" s="342">
        <v>309737</v>
      </c>
      <c r="AP32" s="342">
        <v>161405</v>
      </c>
      <c r="AQ32" s="343">
        <v>136235</v>
      </c>
      <c r="AR32" s="344">
        <v>18.5</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191" t="s">
        <v>529</v>
      </c>
      <c r="AL33" s="1192"/>
      <c r="AM33" s="1192"/>
      <c r="AN33" s="1193"/>
      <c r="AO33" s="342" t="s">
        <v>514</v>
      </c>
      <c r="AP33" s="342" t="s">
        <v>514</v>
      </c>
      <c r="AQ33" s="343" t="s">
        <v>514</v>
      </c>
      <c r="AR33" s="344" t="s">
        <v>514</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191" t="s">
        <v>530</v>
      </c>
      <c r="AL34" s="1192"/>
      <c r="AM34" s="1192"/>
      <c r="AN34" s="1193"/>
      <c r="AO34" s="342" t="s">
        <v>514</v>
      </c>
      <c r="AP34" s="342" t="s">
        <v>514</v>
      </c>
      <c r="AQ34" s="343">
        <v>5</v>
      </c>
      <c r="AR34" s="344" t="s">
        <v>514</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191" t="s">
        <v>531</v>
      </c>
      <c r="AL35" s="1192"/>
      <c r="AM35" s="1192"/>
      <c r="AN35" s="1193"/>
      <c r="AO35" s="342">
        <v>32552</v>
      </c>
      <c r="AP35" s="342">
        <v>16963</v>
      </c>
      <c r="AQ35" s="343">
        <v>32688</v>
      </c>
      <c r="AR35" s="344">
        <v>-48.1</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191" t="s">
        <v>532</v>
      </c>
      <c r="AL36" s="1192"/>
      <c r="AM36" s="1192"/>
      <c r="AN36" s="1193"/>
      <c r="AO36" s="342">
        <v>42183</v>
      </c>
      <c r="AP36" s="342">
        <v>21982</v>
      </c>
      <c r="AQ36" s="343">
        <v>4188</v>
      </c>
      <c r="AR36" s="344">
        <v>424.9</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191" t="s">
        <v>533</v>
      </c>
      <c r="AL37" s="1192"/>
      <c r="AM37" s="1192"/>
      <c r="AN37" s="1193"/>
      <c r="AO37" s="342" t="s">
        <v>514</v>
      </c>
      <c r="AP37" s="342" t="s">
        <v>514</v>
      </c>
      <c r="AQ37" s="343">
        <v>1212</v>
      </c>
      <c r="AR37" s="344" t="s">
        <v>514</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194" t="s">
        <v>534</v>
      </c>
      <c r="AL38" s="1195"/>
      <c r="AM38" s="1195"/>
      <c r="AN38" s="1196"/>
      <c r="AO38" s="345">
        <v>451</v>
      </c>
      <c r="AP38" s="345">
        <v>235</v>
      </c>
      <c r="AQ38" s="346">
        <v>25</v>
      </c>
      <c r="AR38" s="334">
        <v>840</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194" t="s">
        <v>535</v>
      </c>
      <c r="AL39" s="1195"/>
      <c r="AM39" s="1195"/>
      <c r="AN39" s="1196"/>
      <c r="AO39" s="342">
        <v>-4166</v>
      </c>
      <c r="AP39" s="342">
        <v>-2171</v>
      </c>
      <c r="AQ39" s="343">
        <v>-7598</v>
      </c>
      <c r="AR39" s="344">
        <v>-71.400000000000006</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191" t="s">
        <v>536</v>
      </c>
      <c r="AL40" s="1192"/>
      <c r="AM40" s="1192"/>
      <c r="AN40" s="1193"/>
      <c r="AO40" s="342">
        <v>-242909</v>
      </c>
      <c r="AP40" s="342">
        <v>-126581</v>
      </c>
      <c r="AQ40" s="343">
        <v>-123844</v>
      </c>
      <c r="AR40" s="344">
        <v>2.2000000000000002</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197" t="s">
        <v>301</v>
      </c>
      <c r="AL41" s="1198"/>
      <c r="AM41" s="1198"/>
      <c r="AN41" s="1199"/>
      <c r="AO41" s="342">
        <v>137848</v>
      </c>
      <c r="AP41" s="342">
        <v>71833</v>
      </c>
      <c r="AQ41" s="343">
        <v>42911</v>
      </c>
      <c r="AR41" s="344">
        <v>67.400000000000006</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537</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538</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539</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186" t="s">
        <v>505</v>
      </c>
      <c r="AN49" s="1188" t="s">
        <v>540</v>
      </c>
      <c r="AO49" s="1189"/>
      <c r="AP49" s="1189"/>
      <c r="AQ49" s="1189"/>
      <c r="AR49" s="1190"/>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187"/>
      <c r="AN50" s="358" t="s">
        <v>541</v>
      </c>
      <c r="AO50" s="359" t="s">
        <v>542</v>
      </c>
      <c r="AP50" s="360" t="s">
        <v>543</v>
      </c>
      <c r="AQ50" s="361" t="s">
        <v>544</v>
      </c>
      <c r="AR50" s="362" t="s">
        <v>545</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546</v>
      </c>
      <c r="AL51" s="355"/>
      <c r="AM51" s="363">
        <v>656690</v>
      </c>
      <c r="AN51" s="364">
        <v>304446</v>
      </c>
      <c r="AO51" s="365">
        <v>86.1</v>
      </c>
      <c r="AP51" s="366">
        <v>272886</v>
      </c>
      <c r="AQ51" s="367">
        <v>3.7</v>
      </c>
      <c r="AR51" s="368">
        <v>82.4</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547</v>
      </c>
      <c r="AM52" s="371">
        <v>122652</v>
      </c>
      <c r="AN52" s="372">
        <v>56862</v>
      </c>
      <c r="AO52" s="373">
        <v>-17.399999999999999</v>
      </c>
      <c r="AP52" s="374">
        <v>125724</v>
      </c>
      <c r="AQ52" s="375">
        <v>21.9</v>
      </c>
      <c r="AR52" s="376">
        <v>-39.299999999999997</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548</v>
      </c>
      <c r="AL53" s="355"/>
      <c r="AM53" s="363">
        <v>1200767</v>
      </c>
      <c r="AN53" s="364">
        <v>569354</v>
      </c>
      <c r="AO53" s="365">
        <v>87</v>
      </c>
      <c r="AP53" s="366">
        <v>245039</v>
      </c>
      <c r="AQ53" s="367">
        <v>-10.199999999999999</v>
      </c>
      <c r="AR53" s="368">
        <v>97.2</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547</v>
      </c>
      <c r="AM54" s="371">
        <v>167608</v>
      </c>
      <c r="AN54" s="372">
        <v>79473</v>
      </c>
      <c r="AO54" s="373">
        <v>39.799999999999997</v>
      </c>
      <c r="AP54" s="374">
        <v>108922</v>
      </c>
      <c r="AQ54" s="375">
        <v>-13.4</v>
      </c>
      <c r="AR54" s="376">
        <v>53.2</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549</v>
      </c>
      <c r="AL55" s="355"/>
      <c r="AM55" s="363">
        <v>163283</v>
      </c>
      <c r="AN55" s="364">
        <v>79689</v>
      </c>
      <c r="AO55" s="365">
        <v>-86</v>
      </c>
      <c r="AP55" s="366">
        <v>291945</v>
      </c>
      <c r="AQ55" s="367">
        <v>19.100000000000001</v>
      </c>
      <c r="AR55" s="368">
        <v>-105.1</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547</v>
      </c>
      <c r="AM56" s="371">
        <v>60724</v>
      </c>
      <c r="AN56" s="372">
        <v>29636</v>
      </c>
      <c r="AO56" s="373">
        <v>-62.7</v>
      </c>
      <c r="AP56" s="374">
        <v>127651</v>
      </c>
      <c r="AQ56" s="375">
        <v>17.2</v>
      </c>
      <c r="AR56" s="376">
        <v>-79.900000000000006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550</v>
      </c>
      <c r="AL57" s="355"/>
      <c r="AM57" s="363">
        <v>215925</v>
      </c>
      <c r="AN57" s="364">
        <v>108943</v>
      </c>
      <c r="AO57" s="365">
        <v>36.700000000000003</v>
      </c>
      <c r="AP57" s="366">
        <v>291173</v>
      </c>
      <c r="AQ57" s="367">
        <v>-0.3</v>
      </c>
      <c r="AR57" s="368">
        <v>37</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547</v>
      </c>
      <c r="AM58" s="371">
        <v>117280</v>
      </c>
      <c r="AN58" s="372">
        <v>59173</v>
      </c>
      <c r="AO58" s="373">
        <v>99.7</v>
      </c>
      <c r="AP58" s="374">
        <v>119071</v>
      </c>
      <c r="AQ58" s="375">
        <v>-6.7</v>
      </c>
      <c r="AR58" s="376">
        <v>106.4</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551</v>
      </c>
      <c r="AL59" s="355"/>
      <c r="AM59" s="363">
        <v>402120</v>
      </c>
      <c r="AN59" s="364">
        <v>209547</v>
      </c>
      <c r="AO59" s="365">
        <v>92.3</v>
      </c>
      <c r="AP59" s="366">
        <v>271581</v>
      </c>
      <c r="AQ59" s="367">
        <v>-6.7</v>
      </c>
      <c r="AR59" s="368">
        <v>99</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547</v>
      </c>
      <c r="AM60" s="371">
        <v>316860</v>
      </c>
      <c r="AN60" s="372">
        <v>165117</v>
      </c>
      <c r="AO60" s="373">
        <v>179</v>
      </c>
      <c r="AP60" s="374">
        <v>117844</v>
      </c>
      <c r="AQ60" s="375">
        <v>-1</v>
      </c>
      <c r="AR60" s="376">
        <v>180</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552</v>
      </c>
      <c r="AL61" s="377"/>
      <c r="AM61" s="378">
        <v>527757</v>
      </c>
      <c r="AN61" s="379">
        <v>254396</v>
      </c>
      <c r="AO61" s="380">
        <v>43.2</v>
      </c>
      <c r="AP61" s="381">
        <v>274525</v>
      </c>
      <c r="AQ61" s="382">
        <v>1.1000000000000001</v>
      </c>
      <c r="AR61" s="368">
        <v>42.1</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547</v>
      </c>
      <c r="AM62" s="371">
        <v>157025</v>
      </c>
      <c r="AN62" s="372">
        <v>78052</v>
      </c>
      <c r="AO62" s="373">
        <v>47.7</v>
      </c>
      <c r="AP62" s="374">
        <v>119842</v>
      </c>
      <c r="AQ62" s="375">
        <v>3.6</v>
      </c>
      <c r="AR62" s="376">
        <v>44.1</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rSPmKKp/8xWAWb80wMtjdMnjZo4ouO1xnpVyHIQn+Lt5EI1HcYA2PNT9qeST9aDc9qTyQtTyDqTZDFEyybXIWg==" saltValue="MUpFARyJIjAjdiFvAYH1f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32"/>
  <sheetViews>
    <sheetView showGridLines="0" zoomScale="55" zoomScaleNormal="55" zoomScaleSheetLayoutView="55" workbookViewId="0"/>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554</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Qyu1XxHl8/ITzPyyMY4TpKzk+hmX0iv/JILM9RNV+93Hf7nIpwEJ5rFufl2pabimM48tscvR2006m12cuVdVCw==" saltValue="xNzCkZSKGnhEITPPQA9yY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32"/>
  <sheetViews>
    <sheetView showGridLines="0" zoomScale="55" zoomScaleNormal="55" zoomScaleSheetLayoutView="55" workbookViewId="0"/>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555</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8YO7x+LBoaPTTOFnPtlEa0cXTOQ+JRnpO6cuen5vqwQ/e8BcsjsWAYvDun6cLdnleXUd0nBl2PsTjBvQ7JbEug==" saltValue="b+umJplg+Yca78GmajU1p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556</v>
      </c>
      <c r="G46" s="8" t="s">
        <v>557</v>
      </c>
      <c r="H46" s="8" t="s">
        <v>558</v>
      </c>
      <c r="I46" s="8" t="s">
        <v>559</v>
      </c>
      <c r="J46" s="9" t="s">
        <v>560</v>
      </c>
    </row>
    <row r="47" spans="2:10" ht="57.75" customHeight="1" x14ac:dyDescent="0.15">
      <c r="B47" s="10"/>
      <c r="C47" s="1200" t="s">
        <v>3</v>
      </c>
      <c r="D47" s="1200"/>
      <c r="E47" s="1201"/>
      <c r="F47" s="11">
        <v>5.0599999999999996</v>
      </c>
      <c r="G47" s="12">
        <v>14.11</v>
      </c>
      <c r="H47" s="12">
        <v>29.76</v>
      </c>
      <c r="I47" s="12">
        <v>26.57</v>
      </c>
      <c r="J47" s="13">
        <v>29.34</v>
      </c>
    </row>
    <row r="48" spans="2:10" ht="57.75" customHeight="1" x14ac:dyDescent="0.15">
      <c r="B48" s="14"/>
      <c r="C48" s="1202" t="s">
        <v>4</v>
      </c>
      <c r="D48" s="1202"/>
      <c r="E48" s="1203"/>
      <c r="F48" s="15">
        <v>4.09</v>
      </c>
      <c r="G48" s="16">
        <v>6.21</v>
      </c>
      <c r="H48" s="16">
        <v>6.08</v>
      </c>
      <c r="I48" s="16">
        <v>4.91</v>
      </c>
      <c r="J48" s="17">
        <v>4.47</v>
      </c>
    </row>
    <row r="49" spans="2:10" ht="57.75" customHeight="1" thickBot="1" x14ac:dyDescent="0.2">
      <c r="B49" s="18"/>
      <c r="C49" s="1204" t="s">
        <v>5</v>
      </c>
      <c r="D49" s="1204"/>
      <c r="E49" s="1205"/>
      <c r="F49" s="19" t="s">
        <v>561</v>
      </c>
      <c r="G49" s="20">
        <v>9.8000000000000007</v>
      </c>
      <c r="H49" s="20">
        <v>11.93</v>
      </c>
      <c r="I49" s="20" t="s">
        <v>562</v>
      </c>
      <c r="J49" s="21" t="s">
        <v>563</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XB/OlvBXp8yzArsxuLihz69KTpk2wRmSnqKIHBy5q7h/4qJVxX9VDbFWfX5eSbruih3KqSNWiFQdG4eg8HxolQ==" saltValue="JzIo2NO9SaIHKaEeymGwC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headerFooter alignWithMargins="0">
    <oddFooter>&amp;C&amp;P/&amp;N</oddFooter>
  </headerFooter>
  <rowBreaks count="1" manualBreakCount="1">
    <brk id="51" max="15"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201user</dc:creator>
  <cp:lastModifiedBy> </cp:lastModifiedBy>
  <cp:lastPrinted>2020-08-27T07:11:12Z</cp:lastPrinted>
  <dcterms:created xsi:type="dcterms:W3CDTF">2020-03-11T05:20:30Z</dcterms:created>
  <dcterms:modified xsi:type="dcterms:W3CDTF">2020-08-27T07:11:37Z</dcterms:modified>
</cp:coreProperties>
</file>