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9.3\soumu\2.財務保安グループ\00_財政関係\07_財政全般\R6\02_照会\250303_令和５年度財政状況資料集の作成について\02_回答\"/>
    </mc:Choice>
  </mc:AlternateContent>
  <xr:revisionPtr revIDLastSave="0" documentId="13_ncr:1_{2F81FE2E-E4CF-4F00-B628-85E9D9DB3BDF}" xr6:coauthVersionLast="43" xr6:coauthVersionMax="43" xr10:uidLastSave="{00000000-0000-0000-0000-000000000000}"/>
  <bookViews>
    <workbookView xWindow="20370" yWindow="-120" windowWidth="20730" windowHeight="11160" tabRatio="883"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<sst xmlns="http://schemas.openxmlformats.org/spreadsheetml/2006/main" count="1112" uniqueCount="557">
  <si>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</si>
  <si>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</si>
  <si>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</si>
  <si>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</si>
  <si>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</si>
  <si>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</si>
  <si>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</si>
  <si>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</si>
  <si>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</si>
  <si>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</si>
  <si>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</si>
  <si>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</si>
  <si>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</si>
  <si>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</si>
  <si>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</si>
  <si>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</si>
  <si>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</si>
  <si>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</si>
  <si>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</si>
  <si>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</si>
  <si>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</si>
  <si>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</si>
  <si>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</si>
  <si>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</si>
  <si>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</si>
  <si>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</si>
  <si>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</si>
  <si>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</si>
  <si>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</si>
  <si>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</si>
  <si>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</si>
  <si>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</si>
  <si>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</si>
  <si>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</si>
  <si>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</si>
  <si>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</si>
  <si>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</si>
  <si>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</si>
  <si>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</si>
  <si>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</si>
  <si>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</si>
  <si>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</si>
  <si>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</si>
  <si>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</si>
  <si>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</si>
  <si>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</si>
  <si>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</si>
  <si>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</si>
  <si>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</si>
  <si>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</si>
  <si>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</si>
  <si>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</si>
  <si>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</si>
  <si>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</si>
  <si>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</si>
  <si>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</si>
  <si>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</si>
  <si>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</si>
  <si>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</si>
  <si>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</si>
  <si>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</si>
  <si>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</si>
  <si>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</si>
  <si>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</si>
  <si>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</si>
  <si>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</si>
  <si>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</si>
  <si>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</si>
  <si>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</si>
  <si>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</si>
  <si>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</si>
  <si>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</si>
  <si>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</si>
  <si>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</si>
  <si>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</si>
  <si>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</si>
  <si>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</si>
  <si>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</si>
  <si>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</si>
  <si>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</si>
  <si>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</si>
  <si>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</si>
  <si>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</si>
  <si>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</si>
  <si>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</si>
  <si>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</si>
  <si>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</si>
  <si>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</si>
  <si>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</si>
  <si>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</si>
  <si>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</si>
  <si>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</si>
  <si>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</si>
  <si>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</si>
  <si>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</si>
  <si>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</si>
  <si>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</si>
  <si>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</si>
  <si>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</si>
  <si>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</si>
  <si>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</si>
  <si>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</si>
  <si>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</si>
  <si>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</si>
  <si>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</si>
  <si>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</si>
  <si>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</si>
  <si>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</si>
  <si>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</si>
  <si>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</si>
  <si>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</si>
  <si>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</si>
  <si>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</si>
  <si>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</si>
  <si>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</si>
  <si>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</si>
  <si>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</si>
  <si>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</si>
  <si>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</si>
  <si>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</si>
  <si>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</si>
  <si>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</si>
  <si>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</si>
  <si>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</si>
  <si>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</si>
  <si>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</si>
  <si>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</si>
  <si>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</si>
  <si>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</si>
  <si>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</si>
  <si>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</si>
  <si>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</si>
  <si>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</si>
  <si>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</si>
  <si>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</si>
  <si>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</si>
  <si>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</si>
  <si>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</si>
  <si>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</si>
  <si>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</si>
  <si>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</si>
  <si>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</si>
  <si>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</si>
  <si>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</si>
  <si>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</si>
  <si>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</si>
  <si>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</si>
  <si>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</si>
  <si>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</si>
  <si>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</si>
  <si>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</si>
  <si>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</si>
  <si>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</si>
  <si>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</si>
  <si>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</si>
  <si>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</si>
  <si>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</si>
  <si>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</si>
  <si>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</si>
  <si>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</si>
  <si>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</si>
  <si>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</si>
  <si>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</si>
  <si>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</si>
  <si>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</si>
  <si>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</si>
  <si>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</si>
  <si>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</si>
  <si>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</si>
  <si>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</si>
  <si>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</si>
  <si>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</si>
  <si>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</si>
  <si>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</si>
  <si>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</si>
  <si>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</si>
  <si>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</si>
  <si>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</si>
  <si>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</si>
  <si>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</si>
  <si>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</si>
  <si>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</si>
  <si>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</si>
  <si>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</si>
  <si>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</si>
  <si>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</si>
  <si>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</si>
  <si>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</si>
  <si>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</si>
  <si>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</si>
  <si>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</si>
  <si>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</si>
  <si>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</si>
  <si>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</si>
  <si>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</si>
  <si>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</si>
  <si>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</si>
  <si>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</si>
  <si>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</si>
  <si>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</si>
  <si>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</si>
  <si>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</si>
  <si>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</si>
  <si>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青森県風間浦村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</si>
  <si>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</si>
  <si>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</si>
  <si>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</si>
  <si>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</si>
  <si>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</si>
  <si>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</si>
  <si>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</si>
  <si>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</si>
  <si>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</si>
  <si>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</si>
  <si>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</si>
  <si>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</si>
  <si>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</si>
  <si>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</si>
  <si>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</si>
  <si>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</si>
  <si>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</si>
  <si>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</si>
  <si>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</si>
  <si>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</si>
  <si>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</si>
  <si>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</si>
  <si>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</si>
  <si>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</si>
  <si>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</si>
  <si>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</si>
  <si>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</si>
  <si>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</si>
  <si>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</si>
  <si>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</si>
  <si>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</si>
  <si>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</si>
  <si>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</si>
  <si>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</si>
  <si>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</si>
  <si>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</si>
  <si>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</si>
  <si>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</si>
  <si>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</si>
  <si>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</si>
  <si>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</si>
  <si>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</si>
  <si>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</si>
  <si>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</si>
  <si>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</si>
  <si>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</si>
  <si>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</si>
  <si>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</si>
  <si>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</si>
  <si>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</si>
  <si>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</si>
  <si>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</si>
  <si>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</si>
  <si>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</si>
  <si>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</si>
  <si>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</si>
  <si>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</si>
  <si>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</si>
  <si>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</si>
  <si>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</si>
  <si>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</si>
  <si>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</si>
  <si>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</si>
  <si>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</si>
  <si>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</si>
  <si>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</si>
  <si>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</si>
  <si>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</si>
  <si>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</si>
  <si>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</si>
  <si>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</si>
  <si>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</si>
  <si>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</si>
  <si>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</si>
  <si>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</si>
  <si>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</si>
  <si>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</si>
  <si>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</si>
  <si>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</si>
  <si>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</si>
  <si>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</si>
  <si>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</si>
  <si>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</si>
  <si>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</si>
  <si>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</si>
  <si>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</si>
  <si>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</si>
  <si>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</si>
  <si>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</si>
  <si>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</si>
  <si>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</si>
  <si>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</si>
  <si>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</si>
  <si>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</si>
  <si>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</si>
  <si>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</si>
  <si>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</si>
  <si>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</si>
  <si>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</si>
  <si>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</si>
  <si>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</si>
  <si>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</si>
  <si>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</si>
  <si>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</si>
  <si>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</si>
  <si>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</si>
  <si>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</si>
  <si>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</si>
  <si>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</si>
  <si>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</si>
  <si>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</si>
  <si>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</si>
  <si>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</si>
  <si>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</si>
  <si>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</si>
  <si>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</si>
  <si>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</si>
  <si>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</si>
  <si>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</si>
  <si>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</si>
  <si>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</si>
  <si>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</si>
  <si>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</si>
  <si>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</si>
  <si>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</si>
  <si>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</si>
  <si>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</si>
  <si>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</si>
  <si>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</si>
  <si>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</si>
  <si>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</si>
  <si>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</si>
  <si>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</si>
  <si>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</si>
  <si>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</si>
  <si>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</si>
  <si>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</si>
  <si>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</si>
  <si>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</si>
  <si>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</si>
  <si>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</si>
  <si>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</si>
  <si>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</si>
  <si>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</si>
  <si>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</si>
  <si>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</si>
  <si>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</si>
  <si>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</si>
  <si>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</si>
  <si>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</si>
  <si>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青森県風間浦村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</si>
  <si>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</si>
  <si>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</si>
  <si>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</si>
  <si>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</si>
  <si>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</si>
  <si>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</si>
  <si>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</si>
  <si>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</si>
  <si>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</si>
  <si>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</si>
  <si>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</si>
  <si>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</si>
  <si>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</si>
  <si>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</si>
  <si>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</si>
  <si>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</si>
  <si>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</si>
  <si>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</si>
  <si>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</si>
  <si>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</si>
  <si>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</si>
  <si>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</si>
  <si>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</si>
  <si>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</si>
  <si>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</si>
  <si>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</si>
  <si>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</si>
  <si>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</si>
  <si>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</si>
  <si>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</si>
  <si>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</si>
  <si>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</si>
  <si>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</si>
  <si>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</si>
  <si>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</si>
  <si>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</si>
  <si>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</si>
  <si>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</si>
  <si>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</si>
  <si>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</si>
  <si>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</si>
  <si>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</si>
  <si>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</si>
  <si>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</si>
  <si>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</si>
  <si>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</si>
  <si>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</si>
  <si>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</si>
  <si>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</si>
  <si>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</si>
  <si>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</si>
  <si>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</si>
  <si>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</si>
  <si>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</si>
  <si>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</si>
  <si>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</si>
  <si>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</si>
  <si>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</si>
  <si>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</si>
  <si>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</si>
  <si>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</si>
  <si>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</si>
  <si>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</si>
  <si>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</si>
  <si>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</si>
  <si>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</si>
  <si>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</si>
  <si>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</si>
  <si>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</si>
  <si>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</si>
  <si>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</si>
  <si>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</si>
  <si>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</si>
  <si>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</si>
  <si>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</si>
  <si>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</si>
  <si>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</si>
  <si>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</si>
  <si>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</si>
  <si>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</si>
  <si>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</si>
  <si>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</si>
  <si>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</si>
  <si>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</si>
  <si>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</si>
  <si>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</si>
  <si>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</si>
  <si>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</si>
  <si>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</si>
  <si>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</si>
  <si>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</si>
  <si>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</si>
  <si>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</si>
  <si>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</si>
  <si>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</si>
  <si>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</si>
  <si>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</si>
  <si>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</si>
  <si>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</si>
  <si>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</si>
  <si>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</si>
  <si>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</si>
  <si>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</si>
  <si>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</si>
  <si>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</si>
  <si>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</si>
  <si>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</si>
  <si>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</si>
  <si>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</si>
  <si>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</si>
  <si>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</si>
  <si>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</si>
  <si>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</si>
  <si>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</si>
  <si>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</si>
  <si>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</si>
  <si>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</si>
  <si>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</si>
  <si>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</si>
  <si>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</si>
  <si>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</si>
  <si>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</si>
  <si>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</si>
  <si>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</si>
  <si>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</si>
  <si>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</si>
  <si>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</si>
  <si>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</si>
  <si>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</si>
  <si>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</si>
  <si>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</si>
  <si>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</si>
  <si>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</si>
  <si>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</si>
  <si>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</si>
  <si>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</si>
  <si>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</si>
  <si>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</si>
  <si>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</si>
  <si>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</si>
  <si>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</si>
  <si>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</si>
  <si>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</si>
  <si>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</si>
  <si>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</si>
  <si>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</si>
  <si>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</si>
  <si>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</si>
  <si>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</si>
  <si>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</si>
  <si>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</si>
  <si>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</si>
  <si>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</si>
  <si>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</si>
  <si>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</si>
  <si>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</si>
  <si>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</si>
  <si>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</si>
  <si>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</si>
  <si>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</si>
  <si>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</si>
  <si>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</si>
  <si>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</si>
  <si>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</si>
  <si>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</si>
  <si>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</si>
  <si>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</si>
  <si>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</si>
  <si>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</si>
  <si>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</si>
  <si>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</si>
  <si>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</si>
  <si>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</si>
  <si>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</si>
  <si>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0.57</t>
  </si>
  <si>
    <t>▲ 6.18</t>
  </si>
  <si>
    <t>一般会計</t>
  </si>
  <si>
    <t>介護保険特別会計</t>
  </si>
  <si>
    <t>国民健康保険特別会計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</si>
  <si>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</si>
  <si>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</si>
  <si>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</si>
  <si>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</si>
  <si>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</si>
  <si>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</si>
  <si>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</si>
  <si>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</si>
  <si>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</si>
  <si>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一部事務組合下北医療センター</t>
    <rPh sb="0" eb="6">
      <t>イチブジムクミアイ</t>
    </rPh>
    <rPh sb="6" eb="8">
      <t>シモキタ</t>
    </rPh>
    <rPh sb="8" eb="10">
      <t>イリョウ</t>
    </rPh>
    <phoneticPr fontId="10"/>
  </si>
  <si>
    <t>下北地域広域行政事務組合</t>
    <rPh sb="0" eb="2">
      <t>シモキタ</t>
    </rPh>
    <rPh sb="2" eb="4">
      <t>チイキ</t>
    </rPh>
    <rPh sb="4" eb="6">
      <t>コウイキ</t>
    </rPh>
    <rPh sb="6" eb="8">
      <t>ギョウセイ</t>
    </rPh>
    <rPh sb="8" eb="12">
      <t>ジムクミアイ</t>
    </rPh>
    <phoneticPr fontId="10"/>
  </si>
  <si>
    <t>青森県後期高齢者医療広域連合（一般会計分）</t>
    <rPh sb="0" eb="3">
      <t>アオモリケン</t>
    </rPh>
    <rPh sb="3" eb="10">
      <t>コウキコウレイシャイリョウ</t>
    </rPh>
    <rPh sb="10" eb="14">
      <t>コウイキレンゴウ</t>
    </rPh>
    <rPh sb="15" eb="20">
      <t>イッパンカイケイブン</t>
    </rPh>
    <phoneticPr fontId="10"/>
  </si>
  <si>
    <t>青森県後期高齢者医療広域連合（特別会計分）</t>
    <rPh sb="0" eb="3">
      <t>アオモリケン</t>
    </rPh>
    <rPh sb="3" eb="10">
      <t>コウキコウレイシャイリョウ</t>
    </rPh>
    <rPh sb="10" eb="14">
      <t>コウイキレンゴウ</t>
    </rPh>
    <rPh sb="15" eb="17">
      <t>トクベツ</t>
    </rPh>
    <rPh sb="17" eb="19">
      <t>カイケイ</t>
    </rPh>
    <rPh sb="19" eb="20">
      <t>ブン</t>
    </rPh>
    <phoneticPr fontId="10"/>
  </si>
  <si>
    <t>青森県市町村総合事務組合</t>
    <rPh sb="0" eb="3">
      <t>アオモリケン</t>
    </rPh>
    <rPh sb="3" eb="8">
      <t>シチョウソンソウゴウ</t>
    </rPh>
    <rPh sb="8" eb="12">
      <t>ジムクミアイ</t>
    </rPh>
    <phoneticPr fontId="10"/>
  </si>
  <si>
    <t>青森県交通災害共済組合</t>
    <rPh sb="0" eb="3">
      <t>アオモリケン</t>
    </rPh>
    <rPh sb="3" eb="7">
      <t>コウツウサイガイ</t>
    </rPh>
    <rPh sb="7" eb="9">
      <t>キョウサイ</t>
    </rPh>
    <rPh sb="9" eb="11">
      <t>クミアイ</t>
    </rPh>
    <phoneticPr fontId="10"/>
  </si>
  <si>
    <t>青森県市町村職員退職手当組合</t>
    <rPh sb="0" eb="3">
      <t>アオモリケン</t>
    </rPh>
    <rPh sb="3" eb="6">
      <t>シチョウソン</t>
    </rPh>
    <rPh sb="6" eb="8">
      <t>ショクイン</t>
    </rPh>
    <rPh sb="8" eb="12">
      <t>タイショクテアテ</t>
    </rPh>
    <rPh sb="12" eb="14">
      <t>クミアイ</t>
    </rPh>
    <phoneticPr fontId="10"/>
  </si>
  <si>
    <t>-</t>
    <phoneticPr fontId="2"/>
  </si>
  <si>
    <t>-</t>
    <phoneticPr fontId="2"/>
  </si>
  <si>
    <t>庁舎建設基金</t>
    <rPh sb="0" eb="2">
      <t>チョウシャ</t>
    </rPh>
    <rPh sb="2" eb="4">
      <t>ケンセツ</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</si>
  <si>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</si>
  <si>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地域活性化基金</t>
    <rPh sb="0" eb="2">
      <t>チイキ</t>
    </rPh>
    <rPh sb="2" eb="5">
      <t>カッセイカ</t>
    </rPh>
    <rPh sb="5" eb="7">
      <t>キキン</t>
    </rPh>
    <phoneticPr fontId="5"/>
  </si>
  <si>
    <t>水産業振興基金</t>
    <rPh sb="0" eb="3">
      <t>スイサンギョウ</t>
    </rPh>
    <rPh sb="3" eb="7">
      <t>シンコウキキン</t>
    </rPh>
    <phoneticPr fontId="5"/>
  </si>
  <si>
    <t>電源立地地域対策事業基金</t>
    <rPh sb="0" eb="4">
      <t>デンゲンリッチ</t>
    </rPh>
    <rPh sb="4" eb="6">
      <t>チイキ</t>
    </rPh>
    <rPh sb="6" eb="8">
      <t>タイサク</t>
    </rPh>
    <rPh sb="8" eb="10">
      <t>ジギョウ</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</si>
</sst>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6ED-4BF4-85F2-6D376DF49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206220</c:v>
                </c:pt>
                <c:pt idx="1">
                  <c:v>352436</c:v>
                </c:pt>
                <c:pt idx="2">
                  <c:v>193285</c:v>
                </c:pt>
                <c:pt idx="3">
                  <c:v>136775</c:v>
                </c:pt>
                <c:pt idx="4">
                  <c:v>119211</c:v>
                </c:pt>
              </c:numCache>
            </c:numRef>
          </c:val>
          <c:smooth val="0"/>
          <c:extLst>
            <c:ext xmlns:c16="http://schemas.microsoft.com/office/drawing/2014/chart" uri="{C3380CC4-5D6E-409C-BE32-E72D297353CC}">
              <c16:uniqueId val="{00000001-86ED-4BF4-85F2-6D376DF492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5.51</c:v>
                </c:pt>
                <c:pt idx="1">
                  <c:v>4.83</c:v>
                </c:pt>
                <c:pt idx="2">
                  <c:v>5.62</c:v>
                </c:pt>
                <c:pt idx="3">
                  <c:v>3.61</c:v>
                </c:pt>
                <c:pt idx="4">
                  <c:v>5.48</c:v>
                </c:pt>
              </c:numCache>
            </c:numRef>
          </c:val>
          <c:extLst>
            <c:ext xmlns:c16="http://schemas.microsoft.com/office/drawing/2014/chart" uri="{C3380CC4-5D6E-409C-BE32-E72D297353CC}">
              <c16:uniqueId val="{00000000-D79A-405A-8922-85B213472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29.03</c:v>
                </c:pt>
                <c:pt idx="1">
                  <c:v>31.33</c:v>
                </c:pt>
                <c:pt idx="2">
                  <c:v>30.71</c:v>
                </c:pt>
                <c:pt idx="3">
                  <c:v>30.68</c:v>
                </c:pt>
                <c:pt idx="4">
                  <c:v>34.19</c:v>
                </c:pt>
              </c:numCache>
            </c:numRef>
          </c:val>
          <c:extLst>
            <c:ext xmlns:c16="http://schemas.microsoft.com/office/drawing/2014/chart" uri="{C3380CC4-5D6E-409C-BE32-E72D297353CC}">
              <c16:uniqueId val="{00000001-D79A-405A-8922-85B213472D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-0.56999999999999995</c:v>
                </c:pt>
                <c:pt idx="2">
                  <c:v>0.54</c:v>
                </c:pt>
                <c:pt idx="3">
                  <c:v>-6.18</c:v>
                </c:pt>
                <c:pt idx="4">
                  <c:v>3.04</c:v>
                </c:pt>
              </c:numCache>
            </c:numRef>
          </c:val>
          <c:smooth val="0"/>
          <c:extLst>
            <c:ext xmlns:c16="http://schemas.microsoft.com/office/drawing/2014/chart" uri="{C3380CC4-5D6E-409C-BE32-E72D297353CC}">
              <c16:uniqueId val="{00000002-D79A-405A-8922-85B213472D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5-4395-B2DD-E7E3C6A5C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5-4395-B2DD-E7E3C6A5C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5-4395-B2DD-E7E3C6A5C5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95-4395-B2DD-E7E3C6A5C5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95-4395-B2DD-E7E3C6A5C5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95-4395-B2DD-E7E3C6A5C54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0.15</c:v>
                </c:pt>
                <c:pt idx="4">
                  <c:v>#N/A</c:v>
                </c:pt>
                <c:pt idx="5">
                  <c:v>0.09</c:v>
                </c:pt>
                <c:pt idx="6">
                  <c:v>#N/A</c:v>
                </c:pt>
                <c:pt idx="7">
                  <c:v>0.09</c:v>
                </c:pt>
                <c:pt idx="8">
                  <c:v>#N/A</c:v>
                </c:pt>
                <c:pt idx="9">
                  <c:v>0.21</c:v>
                </c:pt>
              </c:numCache>
            </c:numRef>
          </c:val>
          <c:extLst>
            <c:ext xmlns:c16="http://schemas.microsoft.com/office/drawing/2014/chart" uri="{C3380CC4-5D6E-409C-BE32-E72D297353CC}">
              <c16:uniqueId val="{00000006-2D95-4395-B2DD-E7E3C6A5C5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0.42</c:v>
                </c:pt>
                <c:pt idx="4">
                  <c:v>#N/A</c:v>
                </c:pt>
                <c:pt idx="5">
                  <c:v>0.8</c:v>
                </c:pt>
                <c:pt idx="6">
                  <c:v>#N/A</c:v>
                </c:pt>
                <c:pt idx="7">
                  <c:v>0.47</c:v>
                </c:pt>
                <c:pt idx="8">
                  <c:v>#N/A</c:v>
                </c:pt>
                <c:pt idx="9">
                  <c:v>0.52</c:v>
                </c:pt>
              </c:numCache>
            </c:numRef>
          </c:val>
          <c:extLst>
            <c:ext xmlns:c16="http://schemas.microsoft.com/office/drawing/2014/chart" uri="{C3380CC4-5D6E-409C-BE32-E72D297353CC}">
              <c16:uniqueId val="{00000007-2D95-4395-B2DD-E7E3C6A5C5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2.69</c:v>
                </c:pt>
                <c:pt idx="2">
                  <c:v>#N/A</c:v>
                </c:pt>
                <c:pt idx="3">
                  <c:v>1.89</c:v>
                </c:pt>
                <c:pt idx="4">
                  <c:v>#N/A</c:v>
                </c:pt>
                <c:pt idx="5">
                  <c:v>2.39</c:v>
                </c:pt>
                <c:pt idx="6">
                  <c:v>#N/A</c:v>
                </c:pt>
                <c:pt idx="7">
                  <c:v>2.2999999999999998</c:v>
                </c:pt>
                <c:pt idx="8">
                  <c:v>#N/A</c:v>
                </c:pt>
                <c:pt idx="9">
                  <c:v>1.57</c:v>
                </c:pt>
              </c:numCache>
            </c:numRef>
          </c:val>
          <c:extLst>
            <c:ext xmlns:c16="http://schemas.microsoft.com/office/drawing/2014/chart" uri="{C3380CC4-5D6E-409C-BE32-E72D297353CC}">
              <c16:uniqueId val="{00000008-2D95-4395-B2DD-E7E3C6A5C5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4.83</c:v>
                </c:pt>
                <c:pt idx="4">
                  <c:v>#N/A</c:v>
                </c:pt>
                <c:pt idx="5">
                  <c:v>5.62</c:v>
                </c:pt>
                <c:pt idx="6">
                  <c:v>#N/A</c:v>
                </c:pt>
                <c:pt idx="7">
                  <c:v>3.61</c:v>
                </c:pt>
                <c:pt idx="8">
                  <c:v>#N/A</c:v>
                </c:pt>
                <c:pt idx="9">
                  <c:v>5.48</c:v>
                </c:pt>
              </c:numCache>
            </c:numRef>
          </c:val>
          <c:extLst>
            <c:ext xmlns:c16="http://schemas.microsoft.com/office/drawing/2014/chart" uri="{C3380CC4-5D6E-409C-BE32-E72D297353CC}">
              <c16:uniqueId val="{00000009-2D95-4395-B2DD-E7E3C6A5C5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c:v>
                </c:pt>
                <c:pt idx="5">
                  <c:v>288</c:v>
                </c:pt>
                <c:pt idx="8">
                  <c:v>271</c:v>
                </c:pt>
                <c:pt idx="11">
                  <c:v>287</c:v>
                </c:pt>
                <c:pt idx="14">
                  <c:v>275</c:v>
                </c:pt>
              </c:numCache>
            </c:numRef>
          </c:val>
          <c:extLst>
            <c:ext xmlns:c16="http://schemas.microsoft.com/office/drawing/2014/chart" uri="{C3380CC4-5D6E-409C-BE32-E72D297353CC}">
              <c16:uniqueId val="{00000000-703C-43E9-AD7E-DBC4ED694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3C-43E9-AD7E-DBC4ED694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3C-43E9-AD7E-DBC4ED694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40</c:v>
                </c:pt>
                <c:pt idx="6">
                  <c:v>34</c:v>
                </c:pt>
                <c:pt idx="9">
                  <c:v>31</c:v>
                </c:pt>
                <c:pt idx="12">
                  <c:v>31</c:v>
                </c:pt>
              </c:numCache>
            </c:numRef>
          </c:val>
          <c:extLst>
            <c:ext xmlns:c16="http://schemas.microsoft.com/office/drawing/2014/chart" uri="{C3380CC4-5D6E-409C-BE32-E72D297353CC}">
              <c16:uniqueId val="{00000003-703C-43E9-AD7E-DBC4ED694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38</c:v>
                </c:pt>
                <c:pt idx="6">
                  <c:v>39</c:v>
                </c:pt>
                <c:pt idx="9">
                  <c:v>38</c:v>
                </c:pt>
                <c:pt idx="12">
                  <c:v>29</c:v>
                </c:pt>
              </c:numCache>
            </c:numRef>
          </c:val>
          <c:extLst>
            <c:ext xmlns:c16="http://schemas.microsoft.com/office/drawing/2014/chart" uri="{C3380CC4-5D6E-409C-BE32-E72D297353CC}">
              <c16:uniqueId val="{00000004-703C-43E9-AD7E-DBC4ED694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3C-43E9-AD7E-DBC4ED694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3C-43E9-AD7E-DBC4ED694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366</c:v>
                </c:pt>
                <c:pt idx="6">
                  <c:v>339</c:v>
                </c:pt>
                <c:pt idx="9">
                  <c:v>365</c:v>
                </c:pt>
                <c:pt idx="12">
                  <c:v>352</c:v>
                </c:pt>
              </c:numCache>
            </c:numRef>
          </c:val>
          <c:extLst>
            <c:ext xmlns:c16="http://schemas.microsoft.com/office/drawing/2014/chart" uri="{C3380CC4-5D6E-409C-BE32-E72D297353CC}">
              <c16:uniqueId val="{00000007-703C-43E9-AD7E-DBC4ED694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c:v>
                </c:pt>
                <c:pt idx="2">
                  <c:v>#N/A</c:v>
                </c:pt>
                <c:pt idx="3">
                  <c:v>#N/A</c:v>
                </c:pt>
                <c:pt idx="4">
                  <c:v>156</c:v>
                </c:pt>
                <c:pt idx="5">
                  <c:v>#N/A</c:v>
                </c:pt>
                <c:pt idx="6">
                  <c:v>#N/A</c:v>
                </c:pt>
                <c:pt idx="7">
                  <c:v>141</c:v>
                </c:pt>
                <c:pt idx="8">
                  <c:v>#N/A</c:v>
                </c:pt>
                <c:pt idx="9">
                  <c:v>#N/A</c:v>
                </c:pt>
                <c:pt idx="10">
                  <c:v>147</c:v>
                </c:pt>
                <c:pt idx="11">
                  <c:v>#N/A</c:v>
                </c:pt>
                <c:pt idx="12">
                  <c:v>#N/A</c:v>
                </c:pt>
                <c:pt idx="13">
                  <c:v>137</c:v>
                </c:pt>
                <c:pt idx="14">
                  <c:v>#N/A</c:v>
                </c:pt>
              </c:numCache>
            </c:numRef>
          </c:val>
          <c:smooth val="0"/>
          <c:extLst>
            <c:ext xmlns:c16="http://schemas.microsoft.com/office/drawing/2014/chart" uri="{C3380CC4-5D6E-409C-BE32-E72D297353CC}">
              <c16:uniqueId val="{00000008-703C-43E9-AD7E-DBC4ED694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2391</c:v>
                </c:pt>
                <c:pt idx="5">
                  <c:v>2466</c:v>
                </c:pt>
                <c:pt idx="8">
                  <c:v>2431</c:v>
                </c:pt>
                <c:pt idx="11">
                  <c:v>2438</c:v>
                </c:pt>
                <c:pt idx="14">
                  <c:v>2325</c:v>
                </c:pt>
              </c:numCache>
            </c:numRef>
          </c:val>
          <c:extLst>
            <c:ext xmlns:c16="http://schemas.microsoft.com/office/drawing/2014/chart" uri="{C3380CC4-5D6E-409C-BE32-E72D297353CC}">
              <c16:uniqueId val="{00000000-AF5D-40B3-8ED0-2792CFA7C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c:v>
                </c:pt>
                <c:pt idx="5">
                  <c:v>64</c:v>
                </c:pt>
                <c:pt idx="8">
                  <c:v>61</c:v>
                </c:pt>
                <c:pt idx="11">
                  <c:v>58</c:v>
                </c:pt>
                <c:pt idx="14">
                  <c:v>55</c:v>
                </c:pt>
              </c:numCache>
            </c:numRef>
          </c:val>
          <c:extLst>
            <c:ext xmlns:c16="http://schemas.microsoft.com/office/drawing/2014/chart" uri="{C3380CC4-5D6E-409C-BE32-E72D297353CC}">
              <c16:uniqueId val="{00000001-AF5D-40B3-8ED0-2792CFA7C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1396</c:v>
                </c:pt>
                <c:pt idx="5">
                  <c:v>1466</c:v>
                </c:pt>
                <c:pt idx="8">
                  <c:v>1571</c:v>
                </c:pt>
                <c:pt idx="11">
                  <c:v>1623</c:v>
                </c:pt>
                <c:pt idx="14">
                  <c:v>1562</c:v>
                </c:pt>
              </c:numCache>
            </c:numRef>
          </c:val>
          <c:extLst>
            <c:ext xmlns:c16="http://schemas.microsoft.com/office/drawing/2014/chart" uri="{C3380CC4-5D6E-409C-BE32-E72D297353CC}">
              <c16:uniqueId val="{00000002-AF5D-40B3-8ED0-2792CFA7C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D-40B3-8ED0-2792CFA7C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D-40B3-8ED0-2792CFA7C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D-40B3-8ED0-2792CFA7C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372</c:v>
                </c:pt>
                <c:pt idx="3">
                  <c:v>344</c:v>
                </c:pt>
                <c:pt idx="6">
                  <c:v>350</c:v>
                </c:pt>
                <c:pt idx="9">
                  <c:v>329</c:v>
                </c:pt>
                <c:pt idx="12">
                  <c:v>306</c:v>
                </c:pt>
              </c:numCache>
            </c:numRef>
          </c:val>
          <c:extLst>
            <c:ext xmlns:c16="http://schemas.microsoft.com/office/drawing/2014/chart" uri="{C3380CC4-5D6E-409C-BE32-E72D297353CC}">
              <c16:uniqueId val="{00000006-AF5D-40B3-8ED0-2792CFA7C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180</c:v>
                </c:pt>
                <c:pt idx="6">
                  <c:v>155</c:v>
                </c:pt>
                <c:pt idx="9">
                  <c:v>206</c:v>
                </c:pt>
                <c:pt idx="12">
                  <c:v>307</c:v>
                </c:pt>
              </c:numCache>
            </c:numRef>
          </c:val>
          <c:extLst>
            <c:ext xmlns:c16="http://schemas.microsoft.com/office/drawing/2014/chart" uri="{C3380CC4-5D6E-409C-BE32-E72D297353CC}">
              <c16:uniqueId val="{00000007-AF5D-40B3-8ED0-2792CFA7C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282</c:v>
                </c:pt>
                <c:pt idx="3">
                  <c:v>314</c:v>
                </c:pt>
                <c:pt idx="6">
                  <c:v>363</c:v>
                </c:pt>
                <c:pt idx="9">
                  <c:v>581</c:v>
                </c:pt>
                <c:pt idx="12">
                  <c:v>509</c:v>
                </c:pt>
              </c:numCache>
            </c:numRef>
          </c:val>
          <c:extLst>
            <c:ext xmlns:c16="http://schemas.microsoft.com/office/drawing/2014/chart" uri="{C3380CC4-5D6E-409C-BE32-E72D297353CC}">
              <c16:uniqueId val="{00000008-AF5D-40B3-8ED0-2792CFA7C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D-40B3-8ED0-2792CFA7C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3046</c:v>
                </c:pt>
                <c:pt idx="3">
                  <c:v>3161</c:v>
                </c:pt>
                <c:pt idx="6">
                  <c:v>3101</c:v>
                </c:pt>
                <c:pt idx="9">
                  <c:v>2930</c:v>
                </c:pt>
                <c:pt idx="12">
                  <c:v>2760</c:v>
                </c:pt>
              </c:numCache>
            </c:numRef>
          </c:val>
          <c:extLst>
            <c:ext xmlns:c16="http://schemas.microsoft.com/office/drawing/2014/chart" uri="{C3380CC4-5D6E-409C-BE32-E72D297353CC}">
              <c16:uniqueId val="{0000000A-AF5D-40B3-8ED0-2792CFA7C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c:v>
                </c:pt>
                <c:pt idx="2">
                  <c:v>#N/A</c:v>
                </c:pt>
                <c:pt idx="3">
                  <c:v>#N/A</c:v>
                </c:pt>
                <c:pt idx="4">
                  <c:v>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D-40B3-8ED0-2792CFA7C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475</c:v>
                </c:pt>
                <c:pt idx="1">
                  <c:v>460</c:v>
                </c:pt>
                <c:pt idx="2">
                  <c:v>506</c:v>
                </c:pt>
              </c:numCache>
            </c:numRef>
          </c:val>
          <c:extLst>
            <c:ext xmlns:c16="http://schemas.microsoft.com/office/drawing/2014/chart" uri="{C3380CC4-5D6E-409C-BE32-E72D297353CC}">
              <c16:uniqueId val="{00000000-7244-4645-90C9-CC93E9860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21</c:v>
                </c:pt>
                <c:pt idx="2">
                  <c:v>26</c:v>
                </c:pt>
              </c:numCache>
            </c:numRef>
          </c:val>
          <c:extLst>
            <c:ext xmlns:c16="http://schemas.microsoft.com/office/drawing/2014/chart" uri="{C3380CC4-5D6E-409C-BE32-E72D297353CC}">
              <c16:uniqueId val="{00000001-7244-4645-90C9-CC93E9860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1206</c:v>
                </c:pt>
                <c:pt idx="1">
                  <c:v>1301</c:v>
                </c:pt>
                <c:pt idx="2">
                  <c:v>1176</c:v>
                </c:pt>
              </c:numCache>
            </c:numRef>
          </c:val>
          <c:extLst>
            <c:ext xmlns:c16="http://schemas.microsoft.com/office/drawing/2014/chart" uri="{C3380CC4-5D6E-409C-BE32-E72D297353CC}">
              <c16:uniqueId val="{00000002-7244-4645-90C9-CC93E9860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は、財源充当の見直しによる経常経費の一般財源の減額、過去の地方債の償還終了に伴う公債費の減等によるものである。今後は、物価等が高止まりの状態で推移すると予想されること、大規模事業の実施に伴う地方債の償還開始が控えており公債費の増加も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38312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56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38312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6408"/>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上回った。増加の主な要因としては、退職職員はいるものの再任用制度により職員数が減少していないこと、人事院勧告に基づく人件費の増加、社会情勢による物価等高騰により委託料等が高止まりとなっているためである。職員数については定員管理計画を下回っていること及び再任用の制度であるため削減は難しいため、実施事業の廃止や縮小等により物件費の圧縮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145574</xdr:rowOff>
    </xdr:from>
    <xdr:to>
      <xdr:col>23</xdr:col>
      <xdr:colOff>133350</xdr:colOff>
      <xdr:row>83</xdr:row>
      <xdr:rowOff>8144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4474"/>
          <a:ext cx="8382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118478</xdr:rowOff>
    </xdr:from>
    <xdr:to>
      <xdr:col>19</xdr:col>
      <xdr:colOff>133350</xdr:colOff>
      <xdr:row>82</xdr:row>
      <xdr:rowOff>145574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7378"/>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91739</xdr:rowOff>
    </xdr:from>
    <xdr:to>
      <xdr:col>15</xdr:col>
      <xdr:colOff>82550</xdr:colOff>
      <xdr:row>82</xdr:row>
      <xdr:rowOff>118478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639"/>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57686</xdr:rowOff>
    </xdr:from>
    <xdr:to>
      <xdr:col>11</xdr:col>
      <xdr:colOff>31750</xdr:colOff>
      <xdr:row>82</xdr:row>
      <xdr:rowOff>91739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6586"/>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128794</xdr:rowOff>
    </xdr:from>
    <xdr:to>
      <xdr:col>23</xdr:col>
      <xdr:colOff>184150</xdr:colOff>
      <xdr:row>83</xdr:row>
      <xdr:rowOff>58944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94774</xdr:rowOff>
    </xdr:from>
    <xdr:to>
      <xdr:col>19</xdr:col>
      <xdr:colOff>184150</xdr:colOff>
      <xdr:row>83</xdr:row>
      <xdr:rowOff>24924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35101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67678</xdr:rowOff>
    </xdr:from>
    <xdr:to>
      <xdr:col>15</xdr:col>
      <xdr:colOff>133350</xdr:colOff>
      <xdr:row>82</xdr:row>
      <xdr:rowOff>169278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40939</xdr:rowOff>
    </xdr:from>
    <xdr:to>
      <xdr:col>11</xdr:col>
      <xdr:colOff>82550</xdr:colOff>
      <xdr:row>82</xdr:row>
      <xdr:rowOff>142539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6886</xdr:rowOff>
    </xdr:from>
    <xdr:to>
      <xdr:col>7</xdr:col>
      <xdr:colOff>31750</xdr:colOff>
      <xdr:row>82</xdr:row>
      <xdr:rowOff>108486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118663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ラスパイレス指数は退職・採用及び階層変動等により令和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年度と同数となり、類似団体平均を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1613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119698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どおりの新規職員採用ができており、再任用制度の活用により職員数は増加となっているため類似団体平均を上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151305</xdr:rowOff>
    </xdr:from>
    <xdr:to>
      <xdr:col>81</xdr:col>
      <xdr:colOff>44450</xdr:colOff>
      <xdr:row>60</xdr:row>
      <xdr:rowOff>47117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66855"/>
          <a:ext cx="8382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114205</xdr:rowOff>
    </xdr:from>
    <xdr:to>
      <xdr:col>77</xdr:col>
      <xdr:colOff>44450</xdr:colOff>
      <xdr:row>59</xdr:row>
      <xdr:rowOff>151305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9755"/>
          <a:ext cx="889000" cy="3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114205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9847"/>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74692</xdr:rowOff>
    </xdr:from>
    <xdr:to>
      <xdr:col>68</xdr:col>
      <xdr:colOff>152400</xdr:colOff>
      <xdr:row>59</xdr:row>
      <xdr:rowOff>94297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0242"/>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139844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100505</xdr:rowOff>
    </xdr:from>
    <xdr:to>
      <xdr:col>77</xdr:col>
      <xdr:colOff>95250</xdr:colOff>
      <xdr:row>60</xdr:row>
      <xdr:rowOff>30655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40832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63405</xdr:rowOff>
    </xdr:from>
    <xdr:to>
      <xdr:col>73</xdr:col>
      <xdr:colOff>44450</xdr:colOff>
      <xdr:row>59</xdr:row>
      <xdr:rowOff>165005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23892</xdr:rowOff>
    </xdr:from>
    <xdr:to>
      <xdr:col>64</xdr:col>
      <xdr:colOff>152400</xdr:colOff>
      <xdr:row>59</xdr:row>
      <xdr:rowOff>125492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135669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と比較し償還終了に伴う元利償還金の減及び普通交付税の増により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カ年平均の実質公債費率は減少しているものの、類似団体平均とでは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ポイント上回っている。今後は下風呂温泉整備事業に係る元金償還が開始されたことからしばらくは実質公債費比率は上昇傾向となるため、地方債の新規発行についてはより一層抑制に努める。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20320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997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6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実施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13</xdr:row>
      <xdr:rowOff>140668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1551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35862</xdr:rowOff>
    </xdr:from>
    <xdr:to>
      <xdr:col>68</xdr:col>
      <xdr:colOff>203200</xdr:colOff>
      <xdr:row>13</xdr:row>
      <xdr:rowOff>137462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122239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から類似団体平均を大きく上回り高止まりとなっている要因としては、直営の温泉施設が増加し運営に係る物件費が多額となっているためである。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3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ポイント下回っており、その要因は児童数減少による児童手当の減及び老人施設入所者に係る所要額の減少によるものである。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その他については操出金が大半を占めており、国民健康保険特別会計や後期高齢者医療特別会計の医療費に対し一般会計から操出しているため、保険料の見直し等により適正化を図り普通会計の負担額を減ら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02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2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65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要因としては、物価高騰等対策としての村民支援商品券発行事業費の減額及び下北地域広域行政事務組合の消防運営費に係る負担金の減額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40132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9521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226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年度に借入れた過疎対策事業債の償還終了等により地方債元利償還金が減少し、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年度借入の過疎対策事業債及び令和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年度借入の緊急防災減災事業債の償還が開始されることから上昇することが見込まれている。事業の見直しなどにより地方債の新規発行額を抑制する。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89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24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248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107950</xdr:rowOff>
    </xdr:from>
    <xdr:to>
      <xdr:col>11</xdr:col>
      <xdr:colOff>9525</xdr:colOff>
      <xdr:row>78</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110489</xdr:rowOff>
    </xdr:from>
    <xdr:to>
      <xdr:col>6</xdr:col>
      <xdr:colOff>171450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年度に比べ普通交付税が減額となったものの経常経費も減額となったため減少したと考えられる。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79</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658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65952</xdr:rowOff>
    </xdr:from>
    <xdr:to>
      <xdr:col>29</xdr:col>
      <xdr:colOff>127000</xdr:colOff>
      <xdr:row>16</xdr:row>
      <xdr:rowOff>115511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6777"/>
          <a:ext cx="647700" cy="4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115511</xdr:rowOff>
    </xdr:from>
    <xdr:to>
      <xdr:col>26</xdr:col>
      <xdr:colOff>50800</xdr:colOff>
      <xdr:row>16</xdr:row>
      <xdr:rowOff>120504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6336"/>
          <a:ext cx="698500" cy="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120504</xdr:rowOff>
    </xdr:from>
    <xdr:to>
      <xdr:col>22</xdr:col>
      <xdr:colOff>114300</xdr:colOff>
      <xdr:row>16</xdr:row>
      <xdr:rowOff>152127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1329"/>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152127</xdr:rowOff>
    </xdr:from>
    <xdr:to>
      <xdr:col>18</xdr:col>
      <xdr:colOff>177800</xdr:colOff>
      <xdr:row>17</xdr:row>
      <xdr:rowOff>12071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15152</xdr:rowOff>
    </xdr:from>
    <xdr:to>
      <xdr:col>29</xdr:col>
      <xdr:colOff>177800</xdr:colOff>
      <xdr:row>16</xdr:row>
      <xdr:rowOff>116752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31679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64711</xdr:rowOff>
    </xdr:from>
    <xdr:to>
      <xdr:col>26</xdr:col>
      <xdr:colOff>101600</xdr:colOff>
      <xdr:row>16</xdr:row>
      <xdr:rowOff>166311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69704</xdr:rowOff>
    </xdr:from>
    <xdr:to>
      <xdr:col>22</xdr:col>
      <xdr:colOff>165100</xdr:colOff>
      <xdr:row>16</xdr:row>
      <xdr:rowOff>171304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101327</xdr:rowOff>
    </xdr:from>
    <xdr:to>
      <xdr:col>19</xdr:col>
      <xdr:colOff>38100</xdr:colOff>
      <xdr:row>17</xdr:row>
      <xdr:rowOff>31477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41654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132721</xdr:rowOff>
    </xdr:from>
    <xdr:to>
      <xdr:col>15</xdr:col>
      <xdr:colOff>101600</xdr:colOff>
      <xdr:row>17</xdr:row>
      <xdr:rowOff>62871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73048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13962</xdr:rowOff>
    </xdr:from>
    <xdr:to>
      <xdr:col>29</xdr:col>
      <xdr:colOff>127000</xdr:colOff>
      <xdr:row>35</xdr:row>
      <xdr:rowOff>25492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4312"/>
          <a:ext cx="647700" cy="1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13962</xdr:rowOff>
    </xdr:from>
    <xdr:to>
      <xdr:col>26</xdr:col>
      <xdr:colOff>50800</xdr:colOff>
      <xdr:row>35</xdr:row>
      <xdr:rowOff>45714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4312"/>
          <a:ext cx="698500" cy="3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18355</xdr:rowOff>
    </xdr:from>
    <xdr:to>
      <xdr:col>22</xdr:col>
      <xdr:colOff>114300</xdr:colOff>
      <xdr:row>35</xdr:row>
      <xdr:rowOff>45714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8705"/>
          <a:ext cx="6985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17876</xdr:rowOff>
    </xdr:from>
    <xdr:to>
      <xdr:col>18</xdr:col>
      <xdr:colOff>177800</xdr:colOff>
      <xdr:row>35</xdr:row>
      <xdr:rowOff>18355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317592</xdr:rowOff>
    </xdr:from>
    <xdr:to>
      <xdr:col>29</xdr:col>
      <xdr:colOff>177800</xdr:colOff>
      <xdr:row>35</xdr:row>
      <xdr:rowOff>76292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162670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3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306062</xdr:rowOff>
    </xdr:from>
    <xdr:to>
      <xdr:col>26</xdr:col>
      <xdr:colOff>101600</xdr:colOff>
      <xdr:row>35</xdr:row>
      <xdr:rowOff>64762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74939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337814</xdr:rowOff>
    </xdr:from>
    <xdr:to>
      <xdr:col>22</xdr:col>
      <xdr:colOff>165100</xdr:colOff>
      <xdr:row>35</xdr:row>
      <xdr:rowOff>96514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106691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310455</xdr:rowOff>
    </xdr:from>
    <xdr:to>
      <xdr:col>19</xdr:col>
      <xdr:colOff>38100</xdr:colOff>
      <xdr:row>35</xdr:row>
      <xdr:rowOff>69155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309976</xdr:rowOff>
    </xdr:from>
    <xdr:to>
      <xdr:col>15</xdr:col>
      <xdr:colOff>101600</xdr:colOff>
      <xdr:row>35</xdr:row>
      <xdr:rowOff>68676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70145</xdr:rowOff>
    </xdr:from>
    <xdr:to>
      <xdr:col>24</xdr:col>
      <xdr:colOff>63500</xdr:colOff>
      <xdr:row>36</xdr:row>
      <xdr:rowOff>110801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2345"/>
          <a:ext cx="838200" cy="4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110801</xdr:rowOff>
    </xdr:from>
    <xdr:to>
      <xdr:col>19</xdr:col>
      <xdr:colOff>177800</xdr:colOff>
      <xdr:row>36</xdr:row>
      <xdr:rowOff>129998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3001"/>
          <a:ext cx="8890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129998</xdr:rowOff>
    </xdr:from>
    <xdr:to>
      <xdr:col>15</xdr:col>
      <xdr:colOff>50800</xdr:colOff>
      <xdr:row>36</xdr:row>
      <xdr:rowOff>160001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2198"/>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160001</xdr:rowOff>
    </xdr:from>
    <xdr:to>
      <xdr:col>10</xdr:col>
      <xdr:colOff>114300</xdr:colOff>
      <xdr:row>37</xdr:row>
      <xdr:rowOff>45031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19345</xdr:rowOff>
    </xdr:from>
    <xdr:to>
      <xdr:col>24</xdr:col>
      <xdr:colOff>114300</xdr:colOff>
      <xdr:row>36</xdr:row>
      <xdr:rowOff>120945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42222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60001</xdr:rowOff>
    </xdr:from>
    <xdr:to>
      <xdr:col>20</xdr:col>
      <xdr:colOff>38100</xdr:colOff>
      <xdr:row>36</xdr:row>
      <xdr:rowOff>161601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152728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79198</xdr:rowOff>
    </xdr:from>
    <xdr:to>
      <xdr:col>15</xdr:col>
      <xdr:colOff>101600</xdr:colOff>
      <xdr:row>37</xdr:row>
      <xdr:rowOff>9348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109201</xdr:rowOff>
    </xdr:from>
    <xdr:to>
      <xdr:col>10</xdr:col>
      <xdr:colOff>165100</xdr:colOff>
      <xdr:row>37</xdr:row>
      <xdr:rowOff>39351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30478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165681</xdr:rowOff>
    </xdr:from>
    <xdr:to>
      <xdr:col>6</xdr:col>
      <xdr:colOff>38100</xdr:colOff>
      <xdr:row>37</xdr:row>
      <xdr:rowOff>95831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19474</xdr:rowOff>
    </xdr:from>
    <xdr:to>
      <xdr:col>24</xdr:col>
      <xdr:colOff>63500</xdr:colOff>
      <xdr:row>57</xdr:row>
      <xdr:rowOff>41818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2124"/>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41818</xdr:rowOff>
    </xdr:from>
    <xdr:to>
      <xdr:col>19</xdr:col>
      <xdr:colOff>177800</xdr:colOff>
      <xdr:row>57</xdr:row>
      <xdr:rowOff>79656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4468"/>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79656</xdr:rowOff>
    </xdr:from>
    <xdr:to>
      <xdr:col>15</xdr:col>
      <xdr:colOff>50800</xdr:colOff>
      <xdr:row>57</xdr:row>
      <xdr:rowOff>98598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230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98598</xdr:rowOff>
    </xdr:from>
    <xdr:to>
      <xdr:col>10</xdr:col>
      <xdr:colOff>114300</xdr:colOff>
      <xdr:row>57</xdr:row>
      <xdr:rowOff>110039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1248"/>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140124</xdr:rowOff>
    </xdr:from>
    <xdr:to>
      <xdr:col>24</xdr:col>
      <xdr:colOff>114300</xdr:colOff>
      <xdr:row>57</xdr:row>
      <xdr:rowOff>70274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162468</xdr:rowOff>
    </xdr:from>
    <xdr:to>
      <xdr:col>20</xdr:col>
      <xdr:colOff>38100</xdr:colOff>
      <xdr:row>57</xdr:row>
      <xdr:rowOff>92618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109145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28856</xdr:rowOff>
    </xdr:from>
    <xdr:to>
      <xdr:col>15</xdr:col>
      <xdr:colOff>101600</xdr:colOff>
      <xdr:row>57</xdr:row>
      <xdr:rowOff>130456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146983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47798</xdr:rowOff>
    </xdr:from>
    <xdr:to>
      <xdr:col>10</xdr:col>
      <xdr:colOff>165100</xdr:colOff>
      <xdr:row>57</xdr:row>
      <xdr:rowOff>149398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165925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59239</xdr:rowOff>
    </xdr:from>
    <xdr:to>
      <xdr:col>6</xdr:col>
      <xdr:colOff>38100</xdr:colOff>
      <xdr:row>57</xdr:row>
      <xdr:rowOff>160839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151966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44062</xdr:rowOff>
    </xdr:from>
    <xdr:to>
      <xdr:col>24</xdr:col>
      <xdr:colOff>63500</xdr:colOff>
      <xdr:row>78</xdr:row>
      <xdr:rowOff>51611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7162"/>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51611</xdr:rowOff>
    </xdr:from>
    <xdr:to>
      <xdr:col>19</xdr:col>
      <xdr:colOff>177800</xdr:colOff>
      <xdr:row>78</xdr:row>
      <xdr:rowOff>64453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11"/>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64453</xdr:rowOff>
    </xdr:from>
    <xdr:to>
      <xdr:col>15</xdr:col>
      <xdr:colOff>50800</xdr:colOff>
      <xdr:row>78</xdr:row>
      <xdr:rowOff>74000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7553"/>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74000</xdr:rowOff>
    </xdr:from>
    <xdr:to>
      <xdr:col>10</xdr:col>
      <xdr:colOff>114300</xdr:colOff>
      <xdr:row>78</xdr:row>
      <xdr:rowOff>92202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164712</xdr:rowOff>
    </xdr:from>
    <xdr:to>
      <xdr:col>24</xdr:col>
      <xdr:colOff>114300</xdr:colOff>
      <xdr:row>78</xdr:row>
      <xdr:rowOff>94862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79639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811</xdr:rowOff>
    </xdr:from>
    <xdr:to>
      <xdr:col>20</xdr:col>
      <xdr:colOff>38100</xdr:colOff>
      <xdr:row>78</xdr:row>
      <xdr:rowOff>102411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93538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13653</xdr:rowOff>
    </xdr:from>
    <xdr:to>
      <xdr:col>15</xdr:col>
      <xdr:colOff>101600</xdr:colOff>
      <xdr:row>78</xdr:row>
      <xdr:rowOff>115253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106380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23200</xdr:rowOff>
    </xdr:from>
    <xdr:to>
      <xdr:col>10</xdr:col>
      <xdr:colOff>165100</xdr:colOff>
      <xdr:row>78</xdr:row>
      <xdr:rowOff>124800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115927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41402</xdr:rowOff>
    </xdr:from>
    <xdr:to>
      <xdr:col>6</xdr:col>
      <xdr:colOff>38100</xdr:colOff>
      <xdr:row>78</xdr:row>
      <xdr:rowOff>143002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134129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120710</xdr:rowOff>
    </xdr:from>
    <xdr:to>
      <xdr:col>24</xdr:col>
      <xdr:colOff>63500</xdr:colOff>
      <xdr:row>95</xdr:row>
      <xdr:rowOff>137674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08460"/>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57883</xdr:rowOff>
    </xdr:from>
    <xdr:to>
      <xdr:col>19</xdr:col>
      <xdr:colOff>177800</xdr:colOff>
      <xdr:row>95</xdr:row>
      <xdr:rowOff>120710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5633"/>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57883</xdr:rowOff>
    </xdr:from>
    <xdr:to>
      <xdr:col>15</xdr:col>
      <xdr:colOff>50800</xdr:colOff>
      <xdr:row>96</xdr:row>
      <xdr:rowOff>138199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633"/>
          <a:ext cx="8890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107003</xdr:rowOff>
    </xdr:from>
    <xdr:to>
      <xdr:col>10</xdr:col>
      <xdr:colOff>114300</xdr:colOff>
      <xdr:row>96</xdr:row>
      <xdr:rowOff>138199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86874</xdr:rowOff>
    </xdr:from>
    <xdr:to>
      <xdr:col>24</xdr:col>
      <xdr:colOff>114300</xdr:colOff>
      <xdr:row>96</xdr:row>
      <xdr:rowOff>17024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65301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69910</xdr:rowOff>
    </xdr:from>
    <xdr:to>
      <xdr:col>20</xdr:col>
      <xdr:colOff>38100</xdr:colOff>
      <xdr:row>96</xdr:row>
      <xdr:rowOff>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162637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7083</xdr:rowOff>
    </xdr:from>
    <xdr:to>
      <xdr:col>15</xdr:col>
      <xdr:colOff>101600</xdr:colOff>
      <xdr:row>95</xdr:row>
      <xdr:rowOff>108683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87399</xdr:rowOff>
    </xdr:from>
    <xdr:to>
      <xdr:col>10</xdr:col>
      <xdr:colOff>165100</xdr:colOff>
      <xdr:row>97</xdr:row>
      <xdr:rowOff>17549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56203</xdr:rowOff>
    </xdr:from>
    <xdr:to>
      <xdr:col>6</xdr:col>
      <xdr:colOff>38100</xdr:colOff>
      <xdr:row>96</xdr:row>
      <xdr:rowOff>157803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153062</xdr:rowOff>
    </xdr:from>
    <xdr:to>
      <xdr:col>55</xdr:col>
      <xdr:colOff>0</xdr:colOff>
      <xdr:row>35</xdr:row>
      <xdr:rowOff>22758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82362"/>
          <a:ext cx="8382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153062</xdr:rowOff>
    </xdr:from>
    <xdr:to>
      <xdr:col>50</xdr:col>
      <xdr:colOff>114300</xdr:colOff>
      <xdr:row>35</xdr:row>
      <xdr:rowOff>108103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82362"/>
          <a:ext cx="8890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114716</xdr:rowOff>
    </xdr:from>
    <xdr:to>
      <xdr:col>45</xdr:col>
      <xdr:colOff>177800</xdr:colOff>
      <xdr:row>35</xdr:row>
      <xdr:rowOff>108103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4016"/>
          <a:ext cx="8890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114716</xdr:rowOff>
    </xdr:from>
    <xdr:to>
      <xdr:col>41</xdr:col>
      <xdr:colOff>50800</xdr:colOff>
      <xdr:row>36</xdr:row>
      <xdr:rowOff>808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143408</xdr:rowOff>
    </xdr:from>
    <xdr:to>
      <xdr:col>55</xdr:col>
      <xdr:colOff>50800</xdr:colOff>
      <xdr:row>35</xdr:row>
      <xdr:rowOff>73558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166285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102262</xdr:rowOff>
    </xdr:from>
    <xdr:to>
      <xdr:col>50</xdr:col>
      <xdr:colOff>165100</xdr:colOff>
      <xdr:row>35</xdr:row>
      <xdr:rowOff>32412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48939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57303</xdr:rowOff>
    </xdr:from>
    <xdr:to>
      <xdr:col>46</xdr:col>
      <xdr:colOff>38100</xdr:colOff>
      <xdr:row>35</xdr:row>
      <xdr:rowOff>158903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63916</xdr:rowOff>
    </xdr:from>
    <xdr:to>
      <xdr:col>41</xdr:col>
      <xdr:colOff>101600</xdr:colOff>
      <xdr:row>34</xdr:row>
      <xdr:rowOff>165516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10593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121458</xdr:rowOff>
    </xdr:from>
    <xdr:to>
      <xdr:col>36</xdr:col>
      <xdr:colOff>165100</xdr:colOff>
      <xdr:row>36</xdr:row>
      <xdr:rowOff>51608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68135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111678</xdr:rowOff>
    </xdr:from>
    <xdr:to>
      <xdr:col>55</xdr:col>
      <xdr:colOff>0</xdr:colOff>
      <xdr:row>58</xdr:row>
      <xdr:rowOff>125061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5778"/>
          <a:ext cx="8382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68617</xdr:rowOff>
    </xdr:from>
    <xdr:to>
      <xdr:col>50</xdr:col>
      <xdr:colOff>114300</xdr:colOff>
      <xdr:row>58</xdr:row>
      <xdr:rowOff>111678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2717"/>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118794</xdr:rowOff>
    </xdr:from>
    <xdr:to>
      <xdr:col>45</xdr:col>
      <xdr:colOff>177800</xdr:colOff>
      <xdr:row>58</xdr:row>
      <xdr:rowOff>68617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91444"/>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118794</xdr:rowOff>
    </xdr:from>
    <xdr:to>
      <xdr:col>41</xdr:col>
      <xdr:colOff>50800</xdr:colOff>
      <xdr:row>58</xdr:row>
      <xdr:rowOff>58760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1444"/>
          <a:ext cx="8890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74261</xdr:rowOff>
    </xdr:from>
    <xdr:to>
      <xdr:col>55</xdr:col>
      <xdr:colOff>50800</xdr:colOff>
      <xdr:row>59</xdr:row>
      <xdr:rowOff>4411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160638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60878</xdr:rowOff>
    </xdr:from>
    <xdr:to>
      <xdr:col>50</xdr:col>
      <xdr:colOff>165100</xdr:colOff>
      <xdr:row>58</xdr:row>
      <xdr:rowOff>162478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153605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17817</xdr:rowOff>
    </xdr:from>
    <xdr:to>
      <xdr:col>46</xdr:col>
      <xdr:colOff>38100</xdr:colOff>
      <xdr:row>58</xdr:row>
      <xdr:rowOff>119417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110544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67994</xdr:rowOff>
    </xdr:from>
    <xdr:to>
      <xdr:col>41</xdr:col>
      <xdr:colOff>101600</xdr:colOff>
      <xdr:row>57</xdr:row>
      <xdr:rowOff>169594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7960</xdr:rowOff>
    </xdr:from>
    <xdr:to>
      <xdr:col>36</xdr:col>
      <xdr:colOff>165100</xdr:colOff>
      <xdr:row>58</xdr:row>
      <xdr:rowOff>109560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100687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4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18284</xdr:rowOff>
    </xdr:from>
    <xdr:to>
      <xdr:col>55</xdr:col>
      <xdr:colOff>0</xdr:colOff>
      <xdr:row>79</xdr:row>
      <xdr:rowOff>34353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2834"/>
          <a:ext cx="8382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141050</xdr:rowOff>
    </xdr:from>
    <xdr:to>
      <xdr:col>50</xdr:col>
      <xdr:colOff>114300</xdr:colOff>
      <xdr:row>79</xdr:row>
      <xdr:rowOff>18284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4150"/>
          <a:ext cx="8890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59996</xdr:rowOff>
    </xdr:from>
    <xdr:to>
      <xdr:col>45</xdr:col>
      <xdr:colOff>177800</xdr:colOff>
      <xdr:row>78</xdr:row>
      <xdr:rowOff>141050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3096"/>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59996</xdr:rowOff>
    </xdr:from>
    <xdr:to>
      <xdr:col>41</xdr:col>
      <xdr:colOff>50800</xdr:colOff>
      <xdr:row>78</xdr:row>
      <xdr:rowOff>162210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3096"/>
          <a:ext cx="889000" cy="10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155003</xdr:rowOff>
    </xdr:from>
    <xdr:to>
      <xdr:col>55</xdr:col>
      <xdr:colOff>50800</xdr:colOff>
      <xdr:row>79</xdr:row>
      <xdr:rowOff>85153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138934</xdr:rowOff>
    </xdr:from>
    <xdr:to>
      <xdr:col>50</xdr:col>
      <xdr:colOff>165100</xdr:colOff>
      <xdr:row>79</xdr:row>
      <xdr:rowOff>69084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60211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90250</xdr:rowOff>
    </xdr:from>
    <xdr:to>
      <xdr:col>46</xdr:col>
      <xdr:colOff>38100</xdr:colOff>
      <xdr:row>79</xdr:row>
      <xdr:rowOff>20400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36927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9196</xdr:rowOff>
    </xdr:from>
    <xdr:to>
      <xdr:col>41</xdr:col>
      <xdr:colOff>101600</xdr:colOff>
      <xdr:row>78</xdr:row>
      <xdr:rowOff>110796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111410</xdr:rowOff>
    </xdr:from>
    <xdr:to>
      <xdr:col>36</xdr:col>
      <xdr:colOff>165100</xdr:colOff>
      <xdr:row>79</xdr:row>
      <xdr:rowOff>41560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58087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45055</xdr:rowOff>
    </xdr:from>
    <xdr:to>
      <xdr:col>55</xdr:col>
      <xdr:colOff>0</xdr:colOff>
      <xdr:row>99</xdr:row>
      <xdr:rowOff>45935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8605"/>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37824</xdr:rowOff>
    </xdr:from>
    <xdr:to>
      <xdr:col>50</xdr:col>
      <xdr:colOff>114300</xdr:colOff>
      <xdr:row>99</xdr:row>
      <xdr:rowOff>45935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137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109902</xdr:rowOff>
    </xdr:from>
    <xdr:to>
      <xdr:col>45</xdr:col>
      <xdr:colOff>177800</xdr:colOff>
      <xdr:row>99</xdr:row>
      <xdr:rowOff>37824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2002"/>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109902</xdr:rowOff>
    </xdr:from>
    <xdr:to>
      <xdr:col>41</xdr:col>
      <xdr:colOff>50800</xdr:colOff>
      <xdr:row>99</xdr:row>
      <xdr:rowOff>3042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2002"/>
          <a:ext cx="8890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165705</xdr:rowOff>
    </xdr:from>
    <xdr:to>
      <xdr:col>55</xdr:col>
      <xdr:colOff>50800</xdr:colOff>
      <xdr:row>99</xdr:row>
      <xdr:rowOff>95855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80632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166585</xdr:rowOff>
    </xdr:from>
    <xdr:to>
      <xdr:col>50</xdr:col>
      <xdr:colOff>165100</xdr:colOff>
      <xdr:row>99</xdr:row>
      <xdr:rowOff>96735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87862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158474</xdr:rowOff>
    </xdr:from>
    <xdr:to>
      <xdr:col>46</xdr:col>
      <xdr:colOff>38100</xdr:colOff>
      <xdr:row>99</xdr:row>
      <xdr:rowOff>88624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79751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59102</xdr:rowOff>
    </xdr:from>
    <xdr:to>
      <xdr:col>41</xdr:col>
      <xdr:colOff>101600</xdr:colOff>
      <xdr:row>98</xdr:row>
      <xdr:rowOff>160702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151829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5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123692</xdr:rowOff>
    </xdr:from>
    <xdr:to>
      <xdr:col>36</xdr:col>
      <xdr:colOff>165100</xdr:colOff>
      <xdr:row>99</xdr:row>
      <xdr:rowOff>53842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44969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153732</xdr:rowOff>
    </xdr:from>
    <xdr:to>
      <xdr:col>85</xdr:col>
      <xdr:colOff>127000</xdr:colOff>
      <xdr:row>39</xdr:row>
      <xdr:rowOff>15241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8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153732</xdr:rowOff>
    </xdr:from>
    <xdr:to>
      <xdr:col>81</xdr:col>
      <xdr:colOff>50800</xdr:colOff>
      <xdr:row>38</xdr:row>
      <xdr:rowOff>157170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68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157170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72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135891</xdr:rowOff>
    </xdr:from>
    <xdr:to>
      <xdr:col>85</xdr:col>
      <xdr:colOff>177800</xdr:colOff>
      <xdr:row>39</xdr:row>
      <xdr:rowOff>66041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102932</xdr:rowOff>
    </xdr:from>
    <xdr:to>
      <xdr:col>81</xdr:col>
      <xdr:colOff>101600</xdr:colOff>
      <xdr:row>39</xdr:row>
      <xdr:rowOff>33082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49609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106370</xdr:rowOff>
    </xdr:from>
    <xdr:to>
      <xdr:col>76</xdr:col>
      <xdr:colOff>165100</xdr:colOff>
      <xdr:row>39</xdr:row>
      <xdr:rowOff>36520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53047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143883</xdr:rowOff>
    </xdr:from>
    <xdr:to>
      <xdr:col>85</xdr:col>
      <xdr:colOff>127000</xdr:colOff>
      <xdr:row>76</xdr:row>
      <xdr:rowOff>147544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4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147544</xdr:rowOff>
    </xdr:from>
    <xdr:to>
      <xdr:col>81</xdr:col>
      <xdr:colOff>50800</xdr:colOff>
      <xdr:row>77</xdr:row>
      <xdr:rowOff>16340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77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170647</xdr:rowOff>
    </xdr:from>
    <xdr:to>
      <xdr:col>76</xdr:col>
      <xdr:colOff>114300</xdr:colOff>
      <xdr:row>77</xdr:row>
      <xdr:rowOff>16340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00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165458</xdr:rowOff>
    </xdr:from>
    <xdr:to>
      <xdr:col>71</xdr:col>
      <xdr:colOff>177800</xdr:colOff>
      <xdr:row>76</xdr:row>
      <xdr:rowOff>170647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93083</xdr:rowOff>
    </xdr:from>
    <xdr:to>
      <xdr:col>85</xdr:col>
      <xdr:colOff>177800</xdr:colOff>
      <xdr:row>77</xdr:row>
      <xdr:rowOff>23233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96744</xdr:rowOff>
    </xdr:from>
    <xdr:to>
      <xdr:col>81</xdr:col>
      <xdr:colOff>101600</xdr:colOff>
      <xdr:row>77</xdr:row>
      <xdr:rowOff>26894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43421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136990</xdr:rowOff>
    </xdr:from>
    <xdr:to>
      <xdr:col>76</xdr:col>
      <xdr:colOff>165100</xdr:colOff>
      <xdr:row>77</xdr:row>
      <xdr:rowOff>67140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83667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119847</xdr:rowOff>
    </xdr:from>
    <xdr:to>
      <xdr:col>72</xdr:col>
      <xdr:colOff>38100</xdr:colOff>
      <xdr:row>77</xdr:row>
      <xdr:rowOff>49997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66524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114658</xdr:rowOff>
    </xdr:from>
    <xdr:to>
      <xdr:col>67</xdr:col>
      <xdr:colOff>101600</xdr:colOff>
      <xdr:row>77</xdr:row>
      <xdr:rowOff>44808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61334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162675</xdr:rowOff>
    </xdr:from>
    <xdr:to>
      <xdr:col>85</xdr:col>
      <xdr:colOff>127000</xdr:colOff>
      <xdr:row>97</xdr:row>
      <xdr:rowOff>49453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187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107483</xdr:rowOff>
    </xdr:from>
    <xdr:to>
      <xdr:col>81</xdr:col>
      <xdr:colOff>50800</xdr:colOff>
      <xdr:row>96</xdr:row>
      <xdr:rowOff>162675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6683"/>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107483</xdr:rowOff>
    </xdr:from>
    <xdr:to>
      <xdr:col>76</xdr:col>
      <xdr:colOff>114300</xdr:colOff>
      <xdr:row>96</xdr:row>
      <xdr:rowOff>168756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6683"/>
          <a:ext cx="889000" cy="6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168756</xdr:rowOff>
    </xdr:from>
    <xdr:to>
      <xdr:col>71</xdr:col>
      <xdr:colOff>177800</xdr:colOff>
      <xdr:row>98</xdr:row>
      <xdr:rowOff>29660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27956"/>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170103</xdr:rowOff>
    </xdr:from>
    <xdr:to>
      <xdr:col>85</xdr:col>
      <xdr:colOff>177800</xdr:colOff>
      <xdr:row>97</xdr:row>
      <xdr:rowOff>100253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21530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111875</xdr:rowOff>
    </xdr:from>
    <xdr:to>
      <xdr:col>81</xdr:col>
      <xdr:colOff>101600</xdr:colOff>
      <xdr:row>97</xdr:row>
      <xdr:rowOff>42025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58552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4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56683</xdr:rowOff>
    </xdr:from>
    <xdr:to>
      <xdr:col>76</xdr:col>
      <xdr:colOff>165100</xdr:colOff>
      <xdr:row>96</xdr:row>
      <xdr:rowOff>158283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3360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117956</xdr:rowOff>
    </xdr:from>
    <xdr:to>
      <xdr:col>72</xdr:col>
      <xdr:colOff>38100</xdr:colOff>
      <xdr:row>97</xdr:row>
      <xdr:rowOff>48106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64633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3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150310</xdr:rowOff>
    </xdr:from>
    <xdr:to>
      <xdr:col>67</xdr:col>
      <xdr:colOff>101600</xdr:colOff>
      <xdr:row>98</xdr:row>
      <xdr:rowOff>80460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96987</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43421</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164071</xdr:rowOff>
    </xdr:from>
    <xdr:to>
      <xdr:col>98</xdr:col>
      <xdr:colOff>38100</xdr:colOff>
      <xdr:row>39</xdr:row>
      <xdr:rowOff>94221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85348</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2815</xdr:rowOff>
    </xdr:from>
    <xdr:to>
      <xdr:col>116</xdr:col>
      <xdr:colOff>63500</xdr:colOff>
      <xdr:row>58</xdr:row>
      <xdr:rowOff>5987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6915"/>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2815</xdr:rowOff>
    </xdr:from>
    <xdr:to>
      <xdr:col>111</xdr:col>
      <xdr:colOff>177800</xdr:colOff>
      <xdr:row>58</xdr:row>
      <xdr:rowOff>8639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6915"/>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8639</xdr:rowOff>
    </xdr:from>
    <xdr:to>
      <xdr:col>107</xdr:col>
      <xdr:colOff>50800</xdr:colOff>
      <xdr:row>58</xdr:row>
      <xdr:rowOff>20462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739"/>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20261</xdr:rowOff>
    </xdr:from>
    <xdr:to>
      <xdr:col>102</xdr:col>
      <xdr:colOff>114300</xdr:colOff>
      <xdr:row>58</xdr:row>
      <xdr:rowOff>20462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436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126637</xdr:rowOff>
    </xdr:from>
    <xdr:to>
      <xdr:col>116</xdr:col>
      <xdr:colOff>114300</xdr:colOff>
      <xdr:row>58</xdr:row>
      <xdr:rowOff>56787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149514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123465</xdr:rowOff>
    </xdr:from>
    <xdr:to>
      <xdr:col>112</xdr:col>
      <xdr:colOff>38100</xdr:colOff>
      <xdr:row>58</xdr:row>
      <xdr:rowOff>53615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70142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129289</xdr:rowOff>
    </xdr:from>
    <xdr:to>
      <xdr:col>107</xdr:col>
      <xdr:colOff>101600</xdr:colOff>
      <xdr:row>58</xdr:row>
      <xdr:rowOff>59439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75966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141112</xdr:rowOff>
    </xdr:from>
    <xdr:to>
      <xdr:col>102</xdr:col>
      <xdr:colOff>165100</xdr:colOff>
      <xdr:row>58</xdr:row>
      <xdr:rowOff>71262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87789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140911</xdr:rowOff>
    </xdr:from>
    <xdr:to>
      <xdr:col>98</xdr:col>
      <xdr:colOff>38100</xdr:colOff>
      <xdr:row>58</xdr:row>
      <xdr:rowOff>71061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87588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67938</xdr:rowOff>
    </xdr:from>
    <xdr:to>
      <xdr:col>116</xdr:col>
      <xdr:colOff>63500</xdr:colOff>
      <xdr:row>76</xdr:row>
      <xdr:rowOff>136030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8138"/>
          <a:ext cx="8382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35931</xdr:rowOff>
    </xdr:from>
    <xdr:to>
      <xdr:col>111</xdr:col>
      <xdr:colOff>177800</xdr:colOff>
      <xdr:row>76</xdr:row>
      <xdr:rowOff>136030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66131"/>
          <a:ext cx="889000" cy="1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35931</xdr:rowOff>
    </xdr:from>
    <xdr:to>
      <xdr:col>107</xdr:col>
      <xdr:colOff>50800</xdr:colOff>
      <xdr:row>76</xdr:row>
      <xdr:rowOff>56325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613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56325</xdr:rowOff>
    </xdr:from>
    <xdr:to>
      <xdr:col>102</xdr:col>
      <xdr:colOff>114300</xdr:colOff>
      <xdr:row>76</xdr:row>
      <xdr:rowOff>128232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6525"/>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17138</xdr:rowOff>
    </xdr:from>
    <xdr:to>
      <xdr:col>116</xdr:col>
      <xdr:colOff>114300</xdr:colOff>
      <xdr:row>76</xdr:row>
      <xdr:rowOff>118738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40015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85230</xdr:rowOff>
    </xdr:from>
    <xdr:to>
      <xdr:col>112</xdr:col>
      <xdr:colOff>38100</xdr:colOff>
      <xdr:row>77</xdr:row>
      <xdr:rowOff>15380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6507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156581</xdr:rowOff>
    </xdr:from>
    <xdr:to>
      <xdr:col>107</xdr:col>
      <xdr:colOff>101600</xdr:colOff>
      <xdr:row>76</xdr:row>
      <xdr:rowOff>86731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103258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5525</xdr:rowOff>
    </xdr:from>
    <xdr:to>
      <xdr:col>102</xdr:col>
      <xdr:colOff>165100</xdr:colOff>
      <xdr:row>76</xdr:row>
      <xdr:rowOff>107125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123653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77432</xdr:rowOff>
    </xdr:from>
    <xdr:to>
      <xdr:col>98</xdr:col>
      <xdr:colOff>38100</xdr:colOff>
      <xdr:row>77</xdr:row>
      <xdr:rowOff>7582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24109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1,785,783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年度から増加し類似団体平均を上回っている。物件費は住民一人当たり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年度から減少したが類似団体平均を上回っている。その要因は物価高騰に関連した商品券の発行事業の減額及び下北地域広域行政事務組合への負担金の減額である。普通建設事業費は住民一人当たり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年度から実施していた公営住宅建設事業が令和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年度で完了したため減少した。公債費は住民一人当たり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円と類似団体平均に比べ高い水準にある。今後も大規模事業が予定されており人口減少も続くことが予想されるためしばらくは高い水準で推移する見込みである。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
1,616
69.46
2,976,954
2,889,397
81,198
1,481,198
2,759,631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xdr:rowOff>
    </xdr:from>
    <xdr:to>
      <xdr:col>24</xdr:col>
      <xdr:colOff>63500</xdr:colOff>
      <xdr:row>36</xdr:row>
      <xdr:rowOff>29343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72530"/>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29343</xdr:rowOff>
    </xdr:from>
    <xdr:to>
      <xdr:col>19</xdr:col>
      <xdr:colOff>177800</xdr:colOff>
      <xdr:row>36</xdr:row>
      <xdr:rowOff>81674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1543"/>
          <a:ext cx="8890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81674</xdr:rowOff>
    </xdr:from>
    <xdr:to>
      <xdr:col>15</xdr:col>
      <xdr:colOff>50800</xdr:colOff>
      <xdr:row>36</xdr:row>
      <xdr:rowOff>89046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3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50108</xdr:rowOff>
    </xdr:from>
    <xdr:to>
      <xdr:col>10</xdr:col>
      <xdr:colOff>114300</xdr:colOff>
      <xdr:row>36</xdr:row>
      <xdr:rowOff>89046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120980</xdr:rowOff>
    </xdr:from>
    <xdr:to>
      <xdr:col>24</xdr:col>
      <xdr:colOff>114300</xdr:colOff>
      <xdr:row>36</xdr:row>
      <xdr:rowOff>51130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143857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149993</xdr:rowOff>
    </xdr:from>
    <xdr:to>
      <xdr:col>20</xdr:col>
      <xdr:colOff>38100</xdr:colOff>
      <xdr:row>36</xdr:row>
      <xdr:rowOff>80143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96670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30874</xdr:rowOff>
    </xdr:from>
    <xdr:to>
      <xdr:col>15</xdr:col>
      <xdr:colOff>101600</xdr:colOff>
      <xdr:row>36</xdr:row>
      <xdr:rowOff>132474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149001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38246</xdr:rowOff>
    </xdr:from>
    <xdr:to>
      <xdr:col>10</xdr:col>
      <xdr:colOff>165100</xdr:colOff>
      <xdr:row>36</xdr:row>
      <xdr:rowOff>139846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156373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170758</xdr:rowOff>
    </xdr:from>
    <xdr:to>
      <xdr:col>6</xdr:col>
      <xdr:colOff>38100</xdr:colOff>
      <xdr:row>36</xdr:row>
      <xdr:rowOff>100908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117435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169550</xdr:rowOff>
    </xdr:from>
    <xdr:to>
      <xdr:col>24</xdr:col>
      <xdr:colOff>63500</xdr:colOff>
      <xdr:row>56</xdr:row>
      <xdr:rowOff>22885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99300"/>
          <a:ext cx="8382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136403</xdr:rowOff>
    </xdr:from>
    <xdr:to>
      <xdr:col>19</xdr:col>
      <xdr:colOff>177800</xdr:colOff>
      <xdr:row>55</xdr:row>
      <xdr:rowOff>169550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5661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34706</xdr:rowOff>
    </xdr:from>
    <xdr:to>
      <xdr:col>15</xdr:col>
      <xdr:colOff>50800</xdr:colOff>
      <xdr:row>55</xdr:row>
      <xdr:rowOff>136403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464456"/>
          <a:ext cx="889000" cy="10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34706</xdr:rowOff>
    </xdr:from>
    <xdr:to>
      <xdr:col>10</xdr:col>
      <xdr:colOff>114300</xdr:colOff>
      <xdr:row>56</xdr:row>
      <xdr:rowOff>130196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64456"/>
          <a:ext cx="889000" cy="26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143535</xdr:rowOff>
    </xdr:from>
    <xdr:to>
      <xdr:col>24</xdr:col>
      <xdr:colOff>114300</xdr:colOff>
      <xdr:row>56</xdr:row>
      <xdr:rowOff>73685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166412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118750</xdr:rowOff>
    </xdr:from>
    <xdr:to>
      <xdr:col>20</xdr:col>
      <xdr:colOff>38100</xdr:colOff>
      <xdr:row>56</xdr:row>
      <xdr:rowOff>48900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65427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2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85603</xdr:rowOff>
    </xdr:from>
    <xdr:to>
      <xdr:col>15</xdr:col>
      <xdr:colOff>101600</xdr:colOff>
      <xdr:row>56</xdr:row>
      <xdr:rowOff>15753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32280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155356</xdr:rowOff>
    </xdr:from>
    <xdr:to>
      <xdr:col>10</xdr:col>
      <xdr:colOff>165100</xdr:colOff>
      <xdr:row>55</xdr:row>
      <xdr:rowOff>85506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18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79396</xdr:rowOff>
    </xdr:from>
    <xdr:to>
      <xdr:col>6</xdr:col>
      <xdr:colOff>38100</xdr:colOff>
      <xdr:row>57</xdr:row>
      <xdr:rowOff>9546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26073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5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44945</xdr:rowOff>
    </xdr:from>
    <xdr:to>
      <xdr:col>24</xdr:col>
      <xdr:colOff>63500</xdr:colOff>
      <xdr:row>76</xdr:row>
      <xdr:rowOff>99995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5145"/>
          <a:ext cx="838200" cy="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35040</xdr:rowOff>
    </xdr:from>
    <xdr:to>
      <xdr:col>19</xdr:col>
      <xdr:colOff>177800</xdr:colOff>
      <xdr:row>76</xdr:row>
      <xdr:rowOff>99995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5240"/>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35040</xdr:rowOff>
    </xdr:from>
    <xdr:to>
      <xdr:col>15</xdr:col>
      <xdr:colOff>50800</xdr:colOff>
      <xdr:row>76</xdr:row>
      <xdr:rowOff>136238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5240"/>
          <a:ext cx="8890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123115</xdr:rowOff>
    </xdr:from>
    <xdr:to>
      <xdr:col>10</xdr:col>
      <xdr:colOff>114300</xdr:colOff>
      <xdr:row>76</xdr:row>
      <xdr:rowOff>136238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53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165595</xdr:rowOff>
    </xdr:from>
    <xdr:to>
      <xdr:col>24</xdr:col>
      <xdr:colOff>114300</xdr:colOff>
      <xdr:row>76</xdr:row>
      <xdr:rowOff>95745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49195</xdr:rowOff>
    </xdr:from>
    <xdr:to>
      <xdr:col>20</xdr:col>
      <xdr:colOff>38100</xdr:colOff>
      <xdr:row>76</xdr:row>
      <xdr:rowOff>150795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141922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7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155690</xdr:rowOff>
    </xdr:from>
    <xdr:to>
      <xdr:col>15</xdr:col>
      <xdr:colOff>101600</xdr:colOff>
      <xdr:row>76</xdr:row>
      <xdr:rowOff>85840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102366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85438</xdr:rowOff>
    </xdr:from>
    <xdr:to>
      <xdr:col>10</xdr:col>
      <xdr:colOff>165100</xdr:colOff>
      <xdr:row>77</xdr:row>
      <xdr:rowOff>15588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72315</xdr:rowOff>
    </xdr:from>
    <xdr:to>
      <xdr:col>6</xdr:col>
      <xdr:colOff>38100</xdr:colOff>
      <xdr:row>77</xdr:row>
      <xdr:rowOff>2465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148462</xdr:rowOff>
    </xdr:from>
    <xdr:to>
      <xdr:col>24</xdr:col>
      <xdr:colOff>63500</xdr:colOff>
      <xdr:row>96</xdr:row>
      <xdr:rowOff>171112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7662"/>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171112</xdr:rowOff>
    </xdr:from>
    <xdr:to>
      <xdr:col>19</xdr:col>
      <xdr:colOff>177800</xdr:colOff>
      <xdr:row>97</xdr:row>
      <xdr:rowOff>9165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031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9165</xdr:rowOff>
    </xdr:from>
    <xdr:to>
      <xdr:col>15</xdr:col>
      <xdr:colOff>50800</xdr:colOff>
      <xdr:row>97</xdr:row>
      <xdr:rowOff>59324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9815"/>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59324</xdr:rowOff>
    </xdr:from>
    <xdr:to>
      <xdr:col>10</xdr:col>
      <xdr:colOff>114300</xdr:colOff>
      <xdr:row>97</xdr:row>
      <xdr:rowOff>120227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89974"/>
          <a:ext cx="8890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97662</xdr:rowOff>
    </xdr:from>
    <xdr:to>
      <xdr:col>24</xdr:col>
      <xdr:colOff>114300</xdr:colOff>
      <xdr:row>97</xdr:row>
      <xdr:rowOff>27812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120539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120312</xdr:rowOff>
    </xdr:from>
    <xdr:to>
      <xdr:col>20</xdr:col>
      <xdr:colOff>38100</xdr:colOff>
      <xdr:row>97</xdr:row>
      <xdr:rowOff>50462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66989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129815</xdr:rowOff>
    </xdr:from>
    <xdr:to>
      <xdr:col>15</xdr:col>
      <xdr:colOff>101600</xdr:colOff>
      <xdr:row>97</xdr:row>
      <xdr:rowOff>59965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76492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8524</xdr:rowOff>
    </xdr:from>
    <xdr:to>
      <xdr:col>10</xdr:col>
      <xdr:colOff>165100</xdr:colOff>
      <xdr:row>97</xdr:row>
      <xdr:rowOff>110124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126651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69427</xdr:rowOff>
    </xdr:from>
    <xdr:to>
      <xdr:col>6</xdr:col>
      <xdr:colOff>38100</xdr:colOff>
      <xdr:row>97</xdr:row>
      <xdr:rowOff>171027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16104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7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140477</xdr:rowOff>
    </xdr:from>
    <xdr:to>
      <xdr:col>55</xdr:col>
      <xdr:colOff>0</xdr:colOff>
      <xdr:row>57</xdr:row>
      <xdr:rowOff>150023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3127"/>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140477</xdr:rowOff>
    </xdr:from>
    <xdr:to>
      <xdr:col>50</xdr:col>
      <xdr:colOff>114300</xdr:colOff>
      <xdr:row>57</xdr:row>
      <xdr:rowOff>145792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312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145792</xdr:rowOff>
    </xdr:from>
    <xdr:to>
      <xdr:col>45</xdr:col>
      <xdr:colOff>177800</xdr:colOff>
      <xdr:row>57</xdr:row>
      <xdr:rowOff>149010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18442"/>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149010</xdr:rowOff>
    </xdr:from>
    <xdr:to>
      <xdr:col>41</xdr:col>
      <xdr:colOff>50800</xdr:colOff>
      <xdr:row>57</xdr:row>
      <xdr:rowOff>149079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166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99223</xdr:rowOff>
    </xdr:from>
    <xdr:to>
      <xdr:col>55</xdr:col>
      <xdr:colOff>50800</xdr:colOff>
      <xdr:row>58</xdr:row>
      <xdr:rowOff>29373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89677</xdr:rowOff>
    </xdr:from>
    <xdr:to>
      <xdr:col>50</xdr:col>
      <xdr:colOff>165100</xdr:colOff>
      <xdr:row>58</xdr:row>
      <xdr:rowOff>19827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94992</xdr:rowOff>
    </xdr:from>
    <xdr:to>
      <xdr:col>46</xdr:col>
      <xdr:colOff>38100</xdr:colOff>
      <xdr:row>58</xdr:row>
      <xdr:rowOff>25142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98210</xdr:rowOff>
    </xdr:from>
    <xdr:to>
      <xdr:col>41</xdr:col>
      <xdr:colOff>101600</xdr:colOff>
      <xdr:row>58</xdr:row>
      <xdr:rowOff>28360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98279</xdr:rowOff>
    </xdr:from>
    <xdr:to>
      <xdr:col>36</xdr:col>
      <xdr:colOff>165100</xdr:colOff>
      <xdr:row>58</xdr:row>
      <xdr:rowOff>28429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149332</xdr:rowOff>
    </xdr:from>
    <xdr:to>
      <xdr:col>55</xdr:col>
      <xdr:colOff>0</xdr:colOff>
      <xdr:row>78</xdr:row>
      <xdr:rowOff>13909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50982"/>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149332</xdr:rowOff>
    </xdr:from>
    <xdr:to>
      <xdr:col>50</xdr:col>
      <xdr:colOff>114300</xdr:colOff>
      <xdr:row>78</xdr:row>
      <xdr:rowOff>11387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098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6293</xdr:rowOff>
    </xdr:from>
    <xdr:to>
      <xdr:col>45</xdr:col>
      <xdr:colOff>177800</xdr:colOff>
      <xdr:row>78</xdr:row>
      <xdr:rowOff>11387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7939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6293</xdr:rowOff>
    </xdr:from>
    <xdr:to>
      <xdr:col>41</xdr:col>
      <xdr:colOff>50800</xdr:colOff>
      <xdr:row>78</xdr:row>
      <xdr:rowOff>50950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9393"/>
          <a:ext cx="889000" cy="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134559</xdr:rowOff>
    </xdr:from>
    <xdr:to>
      <xdr:col>55</xdr:col>
      <xdr:colOff>50800</xdr:colOff>
      <xdr:row>78</xdr:row>
      <xdr:rowOff>64709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112986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98532</xdr:rowOff>
    </xdr:from>
    <xdr:to>
      <xdr:col>50</xdr:col>
      <xdr:colOff>165100</xdr:colOff>
      <xdr:row>78</xdr:row>
      <xdr:rowOff>28682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19809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132037</xdr:rowOff>
    </xdr:from>
    <xdr:to>
      <xdr:col>46</xdr:col>
      <xdr:colOff>38100</xdr:colOff>
      <xdr:row>78</xdr:row>
      <xdr:rowOff>62187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126943</xdr:rowOff>
    </xdr:from>
    <xdr:to>
      <xdr:col>41</xdr:col>
      <xdr:colOff>101600</xdr:colOff>
      <xdr:row>78</xdr:row>
      <xdr:rowOff>57093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xdr:rowOff>
    </xdr:from>
    <xdr:to>
      <xdr:col>36</xdr:col>
      <xdr:colOff>165100</xdr:colOff>
      <xdr:row>78</xdr:row>
      <xdr:rowOff>101750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1158</xdr:rowOff>
    </xdr:from>
    <xdr:to>
      <xdr:col>55</xdr:col>
      <xdr:colOff>0</xdr:colOff>
      <xdr:row>99</xdr:row>
      <xdr:rowOff>2251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74708"/>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1158</xdr:rowOff>
    </xdr:from>
    <xdr:to>
      <xdr:col>50</xdr:col>
      <xdr:colOff>114300</xdr:colOff>
      <xdr:row>99</xdr:row>
      <xdr:rowOff>48826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74708"/>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15224</xdr:rowOff>
    </xdr:from>
    <xdr:to>
      <xdr:col>45</xdr:col>
      <xdr:colOff>177800</xdr:colOff>
      <xdr:row>99</xdr:row>
      <xdr:rowOff>48826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88774"/>
          <a:ext cx="889000" cy="3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162468</xdr:rowOff>
    </xdr:from>
    <xdr:to>
      <xdr:col>41</xdr:col>
      <xdr:colOff>50800</xdr:colOff>
      <xdr:row>99</xdr:row>
      <xdr:rowOff>15224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4568"/>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122901</xdr:rowOff>
    </xdr:from>
    <xdr:to>
      <xdr:col>55</xdr:col>
      <xdr:colOff>50800</xdr:colOff>
      <xdr:row>99</xdr:row>
      <xdr:rowOff>53051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37828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121808</xdr:rowOff>
    </xdr:from>
    <xdr:to>
      <xdr:col>50</xdr:col>
      <xdr:colOff>165100</xdr:colOff>
      <xdr:row>99</xdr:row>
      <xdr:rowOff>51958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43085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169476</xdr:rowOff>
    </xdr:from>
    <xdr:to>
      <xdr:col>46</xdr:col>
      <xdr:colOff>38100</xdr:colOff>
      <xdr:row>99</xdr:row>
      <xdr:rowOff>99626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90753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135874</xdr:rowOff>
    </xdr:from>
    <xdr:to>
      <xdr:col>41</xdr:col>
      <xdr:colOff>101600</xdr:colOff>
      <xdr:row>99</xdr:row>
      <xdr:rowOff>66024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57151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111668</xdr:rowOff>
    </xdr:from>
    <xdr:to>
      <xdr:col>36</xdr:col>
      <xdr:colOff>165100</xdr:colOff>
      <xdr:row>99</xdr:row>
      <xdr:rowOff>41818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32945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1516</xdr:rowOff>
    </xdr:from>
    <xdr:to>
      <xdr:col>85</xdr:col>
      <xdr:colOff>127000</xdr:colOff>
      <xdr:row>35</xdr:row>
      <xdr:rowOff>10738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02266"/>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10738</xdr:rowOff>
    </xdr:from>
    <xdr:to>
      <xdr:col>81</xdr:col>
      <xdr:colOff>50800</xdr:colOff>
      <xdr:row>35</xdr:row>
      <xdr:rowOff>31664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11488"/>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31664</xdr:rowOff>
    </xdr:from>
    <xdr:to>
      <xdr:col>76</xdr:col>
      <xdr:colOff>114300</xdr:colOff>
      <xdr:row>35</xdr:row>
      <xdr:rowOff>57299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32414"/>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57299</xdr:rowOff>
    </xdr:from>
    <xdr:to>
      <xdr:col>71</xdr:col>
      <xdr:colOff>177800</xdr:colOff>
      <xdr:row>35</xdr:row>
      <xdr:rowOff>73479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58049"/>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122166</xdr:rowOff>
    </xdr:from>
    <xdr:to>
      <xdr:col>85</xdr:col>
      <xdr:colOff>177800</xdr:colOff>
      <xdr:row>35</xdr:row>
      <xdr:rowOff>52316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145043</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131388</xdr:rowOff>
    </xdr:from>
    <xdr:to>
      <xdr:col>81</xdr:col>
      <xdr:colOff>101600</xdr:colOff>
      <xdr:row>35</xdr:row>
      <xdr:rowOff>61538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78065</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73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152314</xdr:rowOff>
    </xdr:from>
    <xdr:to>
      <xdr:col>76</xdr:col>
      <xdr:colOff>165100</xdr:colOff>
      <xdr:row>35</xdr:row>
      <xdr:rowOff>82464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98991</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75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6499</xdr:rowOff>
    </xdr:from>
    <xdr:to>
      <xdr:col>72</xdr:col>
      <xdr:colOff>38100</xdr:colOff>
      <xdr:row>35</xdr:row>
      <xdr:rowOff>108099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124626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8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22679</xdr:rowOff>
    </xdr:from>
    <xdr:to>
      <xdr:col>67</xdr:col>
      <xdr:colOff>101600</xdr:colOff>
      <xdr:row>35</xdr:row>
      <xdr:rowOff>124279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140806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7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39638</xdr:rowOff>
    </xdr:from>
    <xdr:to>
      <xdr:col>85</xdr:col>
      <xdr:colOff>127000</xdr:colOff>
      <xdr:row>58</xdr:row>
      <xdr:rowOff>45843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8373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39638</xdr:rowOff>
    </xdr:from>
    <xdr:to>
      <xdr:col>81</xdr:col>
      <xdr:colOff>50800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8373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23488</xdr:rowOff>
    </xdr:from>
    <xdr:to>
      <xdr:col>76</xdr:col>
      <xdr:colOff>114300</xdr:colOff>
      <xdr:row>58</xdr:row>
      <xdr:rowOff>54367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7588"/>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11209</xdr:rowOff>
    </xdr:from>
    <xdr:to>
      <xdr:col>71</xdr:col>
      <xdr:colOff>177800</xdr:colOff>
      <xdr:row>58</xdr:row>
      <xdr:rowOff>23488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166493</xdr:rowOff>
    </xdr:from>
    <xdr:to>
      <xdr:col>85</xdr:col>
      <xdr:colOff>177800</xdr:colOff>
      <xdr:row>58</xdr:row>
      <xdr:rowOff>96643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81420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160288</xdr:rowOff>
    </xdr:from>
    <xdr:to>
      <xdr:col>81</xdr:col>
      <xdr:colOff>101600</xdr:colOff>
      <xdr:row>58</xdr:row>
      <xdr:rowOff>90438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81565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3567</xdr:rowOff>
    </xdr:from>
    <xdr:to>
      <xdr:col>76</xdr:col>
      <xdr:colOff>165100</xdr:colOff>
      <xdr:row>58</xdr:row>
      <xdr:rowOff>105167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144138</xdr:rowOff>
    </xdr:from>
    <xdr:to>
      <xdr:col>72</xdr:col>
      <xdr:colOff>38100</xdr:colOff>
      <xdr:row>58</xdr:row>
      <xdr:rowOff>74288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65415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131859</xdr:rowOff>
    </xdr:from>
    <xdr:to>
      <xdr:col>67</xdr:col>
      <xdr:colOff>101600</xdr:colOff>
      <xdr:row>58</xdr:row>
      <xdr:rowOff>62009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53136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153732</xdr:rowOff>
    </xdr:from>
    <xdr:to>
      <xdr:col>85</xdr:col>
      <xdr:colOff>127000</xdr:colOff>
      <xdr:row>79</xdr:row>
      <xdr:rowOff>15241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6832"/>
          <a:ext cx="8382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153732</xdr:rowOff>
    </xdr:from>
    <xdr:to>
      <xdr:col>81</xdr:col>
      <xdr:colOff>50800</xdr:colOff>
      <xdr:row>78</xdr:row>
      <xdr:rowOff>157170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2683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157170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0270"/>
          <a:ext cx="889000" cy="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135891</xdr:rowOff>
    </xdr:from>
    <xdr:to>
      <xdr:col>85</xdr:col>
      <xdr:colOff>177800</xdr:colOff>
      <xdr:row>79</xdr:row>
      <xdr:rowOff>66041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102932</xdr:rowOff>
    </xdr:from>
    <xdr:to>
      <xdr:col>81</xdr:col>
      <xdr:colOff>101600</xdr:colOff>
      <xdr:row>79</xdr:row>
      <xdr:rowOff>33082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49609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106370</xdr:rowOff>
    </xdr:from>
    <xdr:to>
      <xdr:col>76</xdr:col>
      <xdr:colOff>165100</xdr:colOff>
      <xdr:row>79</xdr:row>
      <xdr:rowOff>36520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53047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143883</xdr:rowOff>
    </xdr:from>
    <xdr:to>
      <xdr:col>85</xdr:col>
      <xdr:colOff>127000</xdr:colOff>
      <xdr:row>96</xdr:row>
      <xdr:rowOff>147544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3083"/>
          <a:ext cx="8382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147544</xdr:rowOff>
    </xdr:from>
    <xdr:to>
      <xdr:col>81</xdr:col>
      <xdr:colOff>50800</xdr:colOff>
      <xdr:row>97</xdr:row>
      <xdr:rowOff>16340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06744"/>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170647</xdr:rowOff>
    </xdr:from>
    <xdr:to>
      <xdr:col>76</xdr:col>
      <xdr:colOff>114300</xdr:colOff>
      <xdr:row>97</xdr:row>
      <xdr:rowOff>16340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9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165458</xdr:rowOff>
    </xdr:from>
    <xdr:to>
      <xdr:col>71</xdr:col>
      <xdr:colOff>177800</xdr:colOff>
      <xdr:row>96</xdr:row>
      <xdr:rowOff>170647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93083</xdr:rowOff>
    </xdr:from>
    <xdr:to>
      <xdr:col>85</xdr:col>
      <xdr:colOff>177800</xdr:colOff>
      <xdr:row>97</xdr:row>
      <xdr:rowOff>23233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115960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96744</xdr:rowOff>
    </xdr:from>
    <xdr:to>
      <xdr:col>81</xdr:col>
      <xdr:colOff>101600</xdr:colOff>
      <xdr:row>97</xdr:row>
      <xdr:rowOff>26894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43421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136990</xdr:rowOff>
    </xdr:from>
    <xdr:to>
      <xdr:col>76</xdr:col>
      <xdr:colOff>165100</xdr:colOff>
      <xdr:row>97</xdr:row>
      <xdr:rowOff>67140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83667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119847</xdr:rowOff>
    </xdr:from>
    <xdr:to>
      <xdr:col>72</xdr:col>
      <xdr:colOff>38100</xdr:colOff>
      <xdr:row>97</xdr:row>
      <xdr:rowOff>49997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66524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114658</xdr:rowOff>
    </xdr:from>
    <xdr:to>
      <xdr:col>67</xdr:col>
      <xdr:colOff>101600</xdr:colOff>
      <xdr:row>97</xdr:row>
      <xdr:rowOff>44808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61335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円減少しているものの類似団体平均を大きく上回っている。その主な要因は令和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年度から本格的に役場庁舎建設事業に着手したことにより類似団体平均を大幅に上回っているものである。民生費については住民一人当たり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新ごみ処理施設建設事業に係る下北地域広域行政事務組合への負担金により事業費が高止まりとなっている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前年度数値と比較しても増加しており高い水準となっている。今後も大規模事業が予定されており人口減少も続くことが予想されるためしばらくは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が高いものの、水道料金自体が本来の必要額より低い水準となっており、それを補うための一般会計繰出金が多額となってい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の過疎対策事業債の償還終了等により減少している。今後は、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新ごみ処理施設整備事業に係る負担金事業や道路改良事業等の実施により地方債の新規発行を行ったが、償還額が地方債発行額を上回ったことで減少となっている。しかしながら、今後は庁舎等建設事業が控えていること及び当該事業実施により充当可能基金の減少により増加傾向になることが予想されるため、地方債の新規発行を抑制できるよう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百万円の減額となった。財政調整基金は事業費等の再精査等により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百万円を積立てた。その他特定目的基金は、今後予定される常備消防運営費の財源とするため電源立地地域対策基金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百万円を取崩し、その他の基金についても充当事業の財源として取り崩した。積立額を取崩額が上回ったため減額となった。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役場庁舎等建設事業に着手していることから多くの一般財源を必要とするため、財源不足にならないよう一定額を確保していく予定としている。しかし、その他特定目的基金については年次計画に沿って事業に充当されるため基金全体として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・庁舎建設基金：役場庁舎等建設に係る実施設計業務に充当するため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・過疎地域持続的発展特別事業基金：村営住宅解体事業に充当するため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百万円を取り崩したが、役場庁舎等公共施設解体費用の財源とするため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・電源立地地域対策事業基金：毎年積立額と取崩額が同程度となるよう運用していく予定のため増減はない見込み。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百万円を除くと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今後の方針としては、大規模事業により地方債元利償還金が増額となり、庁舎整備に要する一般財源の確保の観点から標準財政規模の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大規模事業により元利償還金が増額となることが見込まれるため、今後の臨時財政対策債の償還財源とするため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2976954</v>
      </c>
      <c r="BO4" s="449"/>
      <c r="BP4" s="449"/>
      <c r="BQ4" s="449"/>
      <c r="BR4" s="449"/>
      <c r="BS4" s="449"/>
      <c r="BT4" s="449"/>
      <c r="BU4" s="450"/>
      <c r="BV4" s="448">
        <v>3162003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3.6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2889397</v>
      </c>
      <c r="BO5" s="420"/>
      <c r="BP5" s="420"/>
      <c r="BQ5" s="420"/>
      <c r="BR5" s="420"/>
      <c r="BS5" s="420"/>
      <c r="BT5" s="420"/>
      <c r="BU5" s="421"/>
      <c r="BV5" s="419">
        <v>3107806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92.2</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87557</v>
      </c>
      <c r="BO6" s="420"/>
      <c r="BP6" s="420"/>
      <c r="BQ6" s="420"/>
      <c r="BR6" s="420"/>
      <c r="BS6" s="420"/>
      <c r="BT6" s="420"/>
      <c r="BU6" s="421"/>
      <c r="BV6" s="419">
        <v>54197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6359</v>
      </c>
      <c r="BO7" s="420"/>
      <c r="BP7" s="420"/>
      <c r="BQ7" s="420"/>
      <c r="BR7" s="420"/>
      <c r="BS7" s="420"/>
      <c r="BT7" s="420"/>
      <c r="BU7" s="421"/>
      <c r="BV7" s="419">
        <v>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1481198</v>
      </c>
      <c r="CU7" s="420"/>
      <c r="CV7" s="420"/>
      <c r="CW7" s="420"/>
      <c r="CX7" s="420"/>
      <c r="CY7" s="420"/>
      <c r="CZ7" s="420"/>
      <c r="DA7" s="421"/>
      <c r="DB7" s="419">
        <v>1500804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81198</v>
      </c>
      <c r="BO8" s="420"/>
      <c r="BP8" s="420"/>
      <c r="BQ8" s="420"/>
      <c r="BR8" s="420"/>
      <c r="BS8" s="420"/>
      <c r="BT8" s="420"/>
      <c r="BU8" s="421"/>
      <c r="BV8" s="419">
        <v>54184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1636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27014</v>
      </c>
      <c r="BO9" s="420"/>
      <c r="BP9" s="420"/>
      <c r="BQ9" s="420"/>
      <c r="BR9" s="420"/>
      <c r="BS9" s="420"/>
      <c r="BT9" s="420"/>
      <c r="BU9" s="421"/>
      <c r="BV9" s="419">
        <v>-32851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1976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268033</v>
      </c>
      <c r="BO10" s="420"/>
      <c r="BP10" s="420"/>
      <c r="BQ10" s="420"/>
      <c r="BR10" s="420"/>
      <c r="BS10" s="420"/>
      <c r="BT10" s="420"/>
      <c r="BU10" s="421"/>
      <c r="BV10" s="419">
        <v>150034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250000</v>
      </c>
      <c r="BO12" s="420"/>
      <c r="BP12" s="420"/>
      <c r="BQ12" s="420"/>
      <c r="BR12" s="420"/>
      <c r="BS12" s="420"/>
      <c r="BT12" s="420"/>
      <c r="BU12" s="421"/>
      <c r="BV12" s="419">
        <v>210000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1616</v>
      </c>
      <c r="S13" s="507"/>
      <c r="T13" s="507"/>
      <c r="U13" s="507"/>
      <c r="V13" s="508"/>
      <c r="W13" s="509" t="s">
        <v>131</v>
      </c>
      <c r="X13" s="405"/>
      <c r="Y13" s="405"/>
      <c r="Z13" s="405"/>
      <c r="AA13" s="405"/>
      <c r="AB13" s="406"/>
      <c r="AC13" s="372">
        <v>165</v>
      </c>
      <c r="AD13" s="373"/>
      <c r="AE13" s="373"/>
      <c r="AF13" s="373"/>
      <c r="AG13" s="374"/>
      <c r="AH13" s="372">
        <v>199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45047</v>
      </c>
      <c r="BO13" s="420"/>
      <c r="BP13" s="420"/>
      <c r="BQ13" s="420"/>
      <c r="BR13" s="420"/>
      <c r="BS13" s="420"/>
      <c r="BT13" s="420"/>
      <c r="BU13" s="421"/>
      <c r="BV13" s="419">
        <v>-92817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12.2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1690</v>
      </c>
      <c r="S14" s="507"/>
      <c r="T14" s="507"/>
      <c r="U14" s="507"/>
      <c r="V14" s="508"/>
      <c r="W14" s="510"/>
      <c r="X14" s="408"/>
      <c r="Y14" s="408"/>
      <c r="Z14" s="408"/>
      <c r="AA14" s="408"/>
      <c r="AB14" s="409"/>
      <c r="AC14" s="499">
        <v>20</v>
      </c>
      <c r="AD14" s="500"/>
      <c r="AE14" s="500"/>
      <c r="AF14" s="500"/>
      <c r="AG14" s="501"/>
      <c r="AH14" s="499">
        <v>20.9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1687</v>
      </c>
      <c r="S15" s="507"/>
      <c r="T15" s="507"/>
      <c r="U15" s="507"/>
      <c r="V15" s="508"/>
      <c r="W15" s="509" t="s">
        <v>137</v>
      </c>
      <c r="X15" s="405"/>
      <c r="Y15" s="405"/>
      <c r="Z15" s="405"/>
      <c r="AA15" s="405"/>
      <c r="AB15" s="406"/>
      <c r="AC15" s="372">
        <v>156</v>
      </c>
      <c r="AD15" s="373"/>
      <c r="AE15" s="373"/>
      <c r="AF15" s="373"/>
      <c r="AG15" s="374"/>
      <c r="AH15" s="372">
        <v>208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137720</v>
      </c>
      <c r="BO15" s="449"/>
      <c r="BP15" s="449"/>
      <c r="BQ15" s="449"/>
      <c r="BR15" s="449"/>
      <c r="BS15" s="449"/>
      <c r="BT15" s="449"/>
      <c r="BU15" s="450"/>
      <c r="BV15" s="448">
        <v>140466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18.899999999999999</v>
      </c>
      <c r="AD16" s="500"/>
      <c r="AE16" s="500"/>
      <c r="AF16" s="500"/>
      <c r="AG16" s="501"/>
      <c r="AH16" s="499">
        <v>21.8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1447109</v>
      </c>
      <c r="BO16" s="420"/>
      <c r="BP16" s="420"/>
      <c r="BQ16" s="420"/>
      <c r="BR16" s="420"/>
      <c r="BS16" s="420"/>
      <c r="BT16" s="420"/>
      <c r="BU16" s="421"/>
      <c r="BV16" s="419">
        <v>1458516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503</v>
      </c>
      <c r="AD17" s="373"/>
      <c r="AE17" s="373"/>
      <c r="AF17" s="373"/>
      <c r="AG17" s="374"/>
      <c r="AH17" s="372">
        <v>547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167184</v>
      </c>
      <c r="BO17" s="420"/>
      <c r="BP17" s="420"/>
      <c r="BQ17" s="420"/>
      <c r="BR17" s="420"/>
      <c r="BS17" s="420"/>
      <c r="BT17" s="420"/>
      <c r="BU17" s="421"/>
      <c r="BV17" s="419">
        <v>172177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69.459999999999994</v>
      </c>
      <c r="M18" s="472"/>
      <c r="N18" s="472"/>
      <c r="O18" s="472"/>
      <c r="P18" s="472"/>
      <c r="Q18" s="472"/>
      <c r="R18" s="473"/>
      <c r="S18" s="473"/>
      <c r="T18" s="473"/>
      <c r="U18" s="473"/>
      <c r="V18" s="474"/>
      <c r="W18" s="490"/>
      <c r="X18" s="491"/>
      <c r="Y18" s="491"/>
      <c r="Z18" s="491"/>
      <c r="AA18" s="491"/>
      <c r="AB18" s="515"/>
      <c r="AC18" s="389">
        <v>61</v>
      </c>
      <c r="AD18" s="390"/>
      <c r="AE18" s="390"/>
      <c r="AF18" s="390"/>
      <c r="AG18" s="475"/>
      <c r="AH18" s="389">
        <v>57.3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1370592</v>
      </c>
      <c r="BO18" s="420"/>
      <c r="BP18" s="420"/>
      <c r="BQ18" s="420"/>
      <c r="BR18" s="420"/>
      <c r="BS18" s="420"/>
      <c r="BT18" s="420"/>
      <c r="BU18" s="421"/>
      <c r="BV18" s="419">
        <v>1406421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2109562</v>
      </c>
      <c r="BO19" s="420"/>
      <c r="BP19" s="420"/>
      <c r="BQ19" s="420"/>
      <c r="BR19" s="420"/>
      <c r="BS19" s="420"/>
      <c r="BT19" s="420"/>
      <c r="BU19" s="421"/>
      <c r="BV19" s="419">
        <v>2173778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2759631</v>
      </c>
      <c r="BO22" s="449"/>
      <c r="BP22" s="449"/>
      <c r="BQ22" s="449"/>
      <c r="BR22" s="449"/>
      <c r="BS22" s="449"/>
      <c r="BT22" s="449"/>
      <c r="BU22" s="450"/>
      <c r="BV22" s="448">
        <v>2929520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2411042</v>
      </c>
      <c r="BO23" s="420"/>
      <c r="BP23" s="420"/>
      <c r="BQ23" s="420"/>
      <c r="BR23" s="420"/>
      <c r="BS23" s="420"/>
      <c r="BT23" s="420"/>
      <c r="BU23" s="421"/>
      <c r="BV23" s="419">
        <v>2546761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6550</v>
      </c>
      <c r="R24" s="373"/>
      <c r="S24" s="373"/>
      <c r="T24" s="373"/>
      <c r="U24" s="373"/>
      <c r="V24" s="374"/>
      <c r="W24" s="462"/>
      <c r="X24" s="399"/>
      <c r="Y24" s="400"/>
      <c r="Z24" s="375" t="s">
        <v>162</v>
      </c>
      <c r="AA24" s="376"/>
      <c r="AB24" s="376"/>
      <c r="AC24" s="376"/>
      <c r="AD24" s="376"/>
      <c r="AE24" s="376"/>
      <c r="AF24" s="376"/>
      <c r="AG24" s="377"/>
      <c r="AH24" s="372">
        <v>40</v>
      </c>
      <c r="AI24" s="373"/>
      <c r="AJ24" s="373"/>
      <c r="AK24" s="373"/>
      <c r="AL24" s="374"/>
      <c r="AM24" s="372">
        <v>114600</v>
      </c>
      <c r="AN24" s="373"/>
      <c r="AO24" s="373"/>
      <c r="AP24" s="373"/>
      <c r="AQ24" s="373"/>
      <c r="AR24" s="374"/>
      <c r="AS24" s="372">
        <v>2865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2224019</v>
      </c>
      <c r="BO24" s="420"/>
      <c r="BP24" s="420"/>
      <c r="BQ24" s="420"/>
      <c r="BR24" s="420"/>
      <c r="BS24" s="420"/>
      <c r="BT24" s="420"/>
      <c r="BU24" s="421"/>
      <c r="BV24" s="419">
        <v>2321369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5490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2299</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1948</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506450</v>
      </c>
      <c r="BO28" s="449"/>
      <c r="BP28" s="449"/>
      <c r="BQ28" s="449"/>
      <c r="BR28" s="449"/>
      <c r="BS28" s="449"/>
      <c r="BT28" s="449"/>
      <c r="BU28" s="450"/>
      <c r="BV28" s="448">
        <v>460399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1824</v>
      </c>
      <c r="R29" s="373"/>
      <c r="S29" s="373"/>
      <c r="T29" s="373"/>
      <c r="U29" s="373"/>
      <c r="V29" s="374"/>
      <c r="W29" s="463"/>
      <c r="X29" s="464"/>
      <c r="Y29" s="465"/>
      <c r="Z29" s="375" t="s">
        <v>177</v>
      </c>
      <c r="AA29" s="376"/>
      <c r="AB29" s="376"/>
      <c r="AC29" s="376"/>
      <c r="AD29" s="376"/>
      <c r="AE29" s="376"/>
      <c r="AF29" s="376"/>
      <c r="AG29" s="377"/>
      <c r="AH29" s="372">
        <v>40</v>
      </c>
      <c r="AI29" s="373"/>
      <c r="AJ29" s="373"/>
      <c r="AK29" s="373"/>
      <c r="AL29" s="374"/>
      <c r="AM29" s="372">
        <v>114600</v>
      </c>
      <c r="AN29" s="373"/>
      <c r="AO29" s="373"/>
      <c r="AP29" s="373"/>
      <c r="AQ29" s="373"/>
      <c r="AR29" s="374"/>
      <c r="AS29" s="372">
        <v>2865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26165</v>
      </c>
      <c r="BO29" s="420"/>
      <c r="BP29" s="420"/>
      <c r="BQ29" s="420"/>
      <c r="BR29" s="420"/>
      <c r="BS29" s="420"/>
      <c r="BT29" s="420"/>
      <c r="BU29" s="421"/>
      <c r="BV29" s="419">
        <v>20779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1175525</v>
      </c>
      <c r="BO30" s="454"/>
      <c r="BP30" s="454"/>
      <c r="BQ30" s="454"/>
      <c r="BR30" s="454"/>
      <c r="BS30" s="454"/>
      <c r="BT30" s="454"/>
      <c r="BU30" s="455"/>
      <c r="BV30" s="453">
        <v>1300849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一部事務組合下北医療センター</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下北地域広域行政事務組合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青森県後期高齢者医療広域連合（一般会計分）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青森県後期高齢者医療広域連合（特別会計分）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青森県市町村職員退職手当組合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KW3txeVLIKICrV7e+v0pS/Zk1R56/FWqoNtQhN0QFGZdPJq8Onri0xakgdbAlJqF/80HmlQOvqz+vcl5dvaEg==" saltValue="VUaSCaScPy4DkfG6Xbrv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X1"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113191</v>
      </c>
      <c r="S5" s="674"/>
      <c r="T5" s="674"/>
      <c r="U5" s="674"/>
      <c r="V5" s="674"/>
      <c r="W5" s="674"/>
      <c r="X5" s="674"/>
      <c r="Y5" s="702"/>
      <c r="Z5" s="715">
        <v>3.8</v>
      </c>
      <c r="AA5" s="715"/>
      <c r="AB5" s="715"/>
      <c r="AC5" s="715"/>
      <c r="AD5" s="716">
        <v>113191</v>
      </c>
      <c r="AE5" s="716"/>
      <c r="AF5" s="716"/>
      <c r="AG5" s="716"/>
      <c r="AH5" s="716"/>
      <c r="AI5" s="716"/>
      <c r="AJ5" s="716"/>
      <c r="AK5" s="716"/>
      <c r="AL5" s="703">
        <v>7.6</v>
      </c>
      <c r="AM5" s="685"/>
      <c r="AN5" s="685"/>
      <c r="AO5" s="704"/>
      <c r="AP5" s="676" t="s">
        <v>216</v>
      </c>
      <c r="AQ5" s="677"/>
      <c r="AR5" s="677"/>
      <c r="AS5" s="677"/>
      <c r="AT5" s="677"/>
      <c r="AU5" s="677"/>
      <c r="AV5" s="677"/>
      <c r="AW5" s="677"/>
      <c r="AX5" s="677"/>
      <c r="AY5" s="677"/>
      <c r="AZ5" s="677"/>
      <c r="BA5" s="677"/>
      <c r="BB5" s="677"/>
      <c r="BC5" s="677"/>
      <c r="BD5" s="677"/>
      <c r="BE5" s="677"/>
      <c r="BF5" s="678"/>
      <c r="BG5" s="621">
        <v>111784</v>
      </c>
      <c r="BH5" s="622"/>
      <c r="BI5" s="622"/>
      <c r="BJ5" s="622"/>
      <c r="BK5" s="622"/>
      <c r="BL5" s="622"/>
      <c r="BM5" s="622"/>
      <c r="BN5" s="623"/>
      <c r="BO5" s="659">
        <v>98.8</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13118</v>
      </c>
      <c r="S6" s="622"/>
      <c r="T6" s="622"/>
      <c r="U6" s="622"/>
      <c r="V6" s="622"/>
      <c r="W6" s="622"/>
      <c r="X6" s="622"/>
      <c r="Y6" s="623"/>
      <c r="Z6" s="659">
        <v>0.4</v>
      </c>
      <c r="AA6" s="659"/>
      <c r="AB6" s="659"/>
      <c r="AC6" s="659"/>
      <c r="AD6" s="660">
        <v>13118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111784</v>
      </c>
      <c r="BH6" s="622"/>
      <c r="BI6" s="622"/>
      <c r="BJ6" s="622"/>
      <c r="BK6" s="622"/>
      <c r="BL6" s="622"/>
      <c r="BM6" s="622"/>
      <c r="BN6" s="623"/>
      <c r="BO6" s="659">
        <v>98.8</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47434</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46563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40</v>
      </c>
      <c r="S7" s="622"/>
      <c r="T7" s="622"/>
      <c r="U7" s="622"/>
      <c r="V7" s="622"/>
      <c r="W7" s="622"/>
      <c r="X7" s="622"/>
      <c r="Y7" s="623"/>
      <c r="Z7" s="659">
        <v>0</v>
      </c>
      <c r="AA7" s="659"/>
      <c r="AB7" s="659"/>
      <c r="AC7" s="659"/>
      <c r="AD7" s="660">
        <v>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47540</v>
      </c>
      <c r="BH7" s="622"/>
      <c r="BI7" s="622"/>
      <c r="BJ7" s="622"/>
      <c r="BK7" s="622"/>
      <c r="BL7" s="622"/>
      <c r="BM7" s="622"/>
      <c r="BN7" s="623"/>
      <c r="BO7" s="659">
        <v>42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977919</v>
      </c>
      <c r="CS7" s="622"/>
      <c r="CT7" s="622"/>
      <c r="CU7" s="622"/>
      <c r="CV7" s="622"/>
      <c r="CW7" s="622"/>
      <c r="CX7" s="622"/>
      <c r="CY7" s="623"/>
      <c r="CZ7" s="659">
        <v>33.799999999999997</v>
      </c>
      <c r="DA7" s="659"/>
      <c r="DB7" s="659"/>
      <c r="DC7" s="659"/>
      <c r="DD7" s="627">
        <v>95237</v>
      </c>
      <c r="DE7" s="622"/>
      <c r="DF7" s="622"/>
      <c r="DG7" s="622"/>
      <c r="DH7" s="622"/>
      <c r="DI7" s="622"/>
      <c r="DJ7" s="622"/>
      <c r="DK7" s="622"/>
      <c r="DL7" s="622"/>
      <c r="DM7" s="622"/>
      <c r="DN7" s="622"/>
      <c r="DO7" s="622"/>
      <c r="DP7" s="623"/>
      <c r="DQ7" s="627">
        <v>717187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313</v>
      </c>
      <c r="S8" s="622"/>
      <c r="T8" s="622"/>
      <c r="U8" s="622"/>
      <c r="V8" s="622"/>
      <c r="W8" s="622"/>
      <c r="X8" s="622"/>
      <c r="Y8" s="623"/>
      <c r="Z8" s="659">
        <v>0</v>
      </c>
      <c r="AA8" s="659"/>
      <c r="AB8" s="659"/>
      <c r="AC8" s="659"/>
      <c r="AD8" s="660">
        <v>313</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2555</v>
      </c>
      <c r="BH8" s="622"/>
      <c r="BI8" s="622"/>
      <c r="BJ8" s="622"/>
      <c r="BK8" s="622"/>
      <c r="BL8" s="622"/>
      <c r="BM8" s="622"/>
      <c r="BN8" s="623"/>
      <c r="BO8" s="659">
        <v>2.2999999999999998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436439</v>
      </c>
      <c r="CS8" s="622"/>
      <c r="CT8" s="622"/>
      <c r="CU8" s="622"/>
      <c r="CV8" s="622"/>
      <c r="CW8" s="622"/>
      <c r="CX8" s="622"/>
      <c r="CY8" s="623"/>
      <c r="CZ8" s="659">
        <v>15.1</v>
      </c>
      <c r="DA8" s="659"/>
      <c r="DB8" s="659"/>
      <c r="DC8" s="659"/>
      <c r="DD8" s="627" t="s">
        <v>122</v>
      </c>
      <c r="DE8" s="622"/>
      <c r="DF8" s="622"/>
      <c r="DG8" s="622"/>
      <c r="DH8" s="622"/>
      <c r="DI8" s="622"/>
      <c r="DJ8" s="622"/>
      <c r="DK8" s="622"/>
      <c r="DL8" s="622"/>
      <c r="DM8" s="622"/>
      <c r="DN8" s="622"/>
      <c r="DO8" s="622"/>
      <c r="DP8" s="623"/>
      <c r="DQ8" s="627">
        <v>315269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336</v>
      </c>
      <c r="S9" s="622"/>
      <c r="T9" s="622"/>
      <c r="U9" s="622"/>
      <c r="V9" s="622"/>
      <c r="W9" s="622"/>
      <c r="X9" s="622"/>
      <c r="Y9" s="623"/>
      <c r="Z9" s="659">
        <v>0</v>
      </c>
      <c r="AA9" s="659"/>
      <c r="AB9" s="659"/>
      <c r="AC9" s="659"/>
      <c r="AD9" s="660">
        <v>336</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42461</v>
      </c>
      <c r="BH9" s="622"/>
      <c r="BI9" s="622"/>
      <c r="BJ9" s="622"/>
      <c r="BK9" s="622"/>
      <c r="BL9" s="622"/>
      <c r="BM9" s="622"/>
      <c r="BN9" s="623"/>
      <c r="BO9" s="659">
        <v>37.5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348518</v>
      </c>
      <c r="CS9" s="622"/>
      <c r="CT9" s="622"/>
      <c r="CU9" s="622"/>
      <c r="CV9" s="622"/>
      <c r="CW9" s="622"/>
      <c r="CX9" s="622"/>
      <c r="CY9" s="623"/>
      <c r="CZ9" s="659">
        <v>12.1</v>
      </c>
      <c r="DA9" s="659"/>
      <c r="DB9" s="659"/>
      <c r="DC9" s="659"/>
      <c r="DD9" s="627">
        <v>5760</v>
      </c>
      <c r="DE9" s="622"/>
      <c r="DF9" s="622"/>
      <c r="DG9" s="622"/>
      <c r="DH9" s="622"/>
      <c r="DI9" s="622"/>
      <c r="DJ9" s="622"/>
      <c r="DK9" s="622"/>
      <c r="DL9" s="622"/>
      <c r="DM9" s="622"/>
      <c r="DN9" s="622"/>
      <c r="DO9" s="622"/>
      <c r="DP9" s="623"/>
      <c r="DQ9" s="627">
        <v>177866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1955</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38308</v>
      </c>
      <c r="S11" s="622"/>
      <c r="T11" s="622"/>
      <c r="U11" s="622"/>
      <c r="V11" s="622"/>
      <c r="W11" s="622"/>
      <c r="X11" s="622"/>
      <c r="Y11" s="623"/>
      <c r="Z11" s="624">
        <v>1.3</v>
      </c>
      <c r="AA11" s="625"/>
      <c r="AB11" s="625"/>
      <c r="AC11" s="626"/>
      <c r="AD11" s="627">
        <v>38308</v>
      </c>
      <c r="AE11" s="622"/>
      <c r="AF11" s="622"/>
      <c r="AG11" s="622"/>
      <c r="AH11" s="622"/>
      <c r="AI11" s="622"/>
      <c r="AJ11" s="622"/>
      <c r="AK11" s="623"/>
      <c r="AL11" s="624">
        <v>2.6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569</v>
      </c>
      <c r="BH11" s="622"/>
      <c r="BI11" s="622"/>
      <c r="BJ11" s="622"/>
      <c r="BK11" s="622"/>
      <c r="BL11" s="622"/>
      <c r="BM11" s="622"/>
      <c r="BN11" s="623"/>
      <c r="BO11" s="659">
        <v>0.5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132575</v>
      </c>
      <c r="CS11" s="622"/>
      <c r="CT11" s="622"/>
      <c r="CU11" s="622"/>
      <c r="CV11" s="622"/>
      <c r="CW11" s="622"/>
      <c r="CX11" s="622"/>
      <c r="CY11" s="623"/>
      <c r="CZ11" s="659">
        <v>4.5999999999999996</v>
      </c>
      <c r="DA11" s="659"/>
      <c r="DB11" s="659"/>
      <c r="DC11" s="659"/>
      <c r="DD11" s="627">
        <v>29827</v>
      </c>
      <c r="DE11" s="622"/>
      <c r="DF11" s="622"/>
      <c r="DG11" s="622"/>
      <c r="DH11" s="622"/>
      <c r="DI11" s="622"/>
      <c r="DJ11" s="622"/>
      <c r="DK11" s="622"/>
      <c r="DL11" s="622"/>
      <c r="DM11" s="622"/>
      <c r="DN11" s="622"/>
      <c r="DO11" s="622"/>
      <c r="DP11" s="623"/>
      <c r="DQ11" s="627">
        <v>32697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53266</v>
      </c>
      <c r="BH12" s="622"/>
      <c r="BI12" s="622"/>
      <c r="BJ12" s="622"/>
      <c r="BK12" s="622"/>
      <c r="BL12" s="622"/>
      <c r="BM12" s="622"/>
      <c r="BN12" s="623"/>
      <c r="BO12" s="659">
        <v>47.1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85780</v>
      </c>
      <c r="CS12" s="622"/>
      <c r="CT12" s="622"/>
      <c r="CU12" s="622"/>
      <c r="CV12" s="622"/>
      <c r="CW12" s="622"/>
      <c r="CX12" s="622"/>
      <c r="CY12" s="623"/>
      <c r="CZ12" s="659">
        <v>3</v>
      </c>
      <c r="DA12" s="659"/>
      <c r="DB12" s="659"/>
      <c r="DC12" s="659"/>
      <c r="DD12" s="627">
        <v>998</v>
      </c>
      <c r="DE12" s="622"/>
      <c r="DF12" s="622"/>
      <c r="DG12" s="622"/>
      <c r="DH12" s="622"/>
      <c r="DI12" s="622"/>
      <c r="DJ12" s="622"/>
      <c r="DK12" s="622"/>
      <c r="DL12" s="622"/>
      <c r="DM12" s="622"/>
      <c r="DN12" s="622"/>
      <c r="DO12" s="622"/>
      <c r="DP12" s="623"/>
      <c r="DQ12" s="627">
        <v>49602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45534</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95748</v>
      </c>
      <c r="CS13" s="622"/>
      <c r="CT13" s="622"/>
      <c r="CU13" s="622"/>
      <c r="CV13" s="622"/>
      <c r="CW13" s="622"/>
      <c r="CX13" s="622"/>
      <c r="CY13" s="623"/>
      <c r="CZ13" s="659">
        <v>3.3</v>
      </c>
      <c r="DA13" s="659"/>
      <c r="DB13" s="659"/>
      <c r="DC13" s="659"/>
      <c r="DD13" s="627">
        <v>59131</v>
      </c>
      <c r="DE13" s="622"/>
      <c r="DF13" s="622"/>
      <c r="DG13" s="622"/>
      <c r="DH13" s="622"/>
      <c r="DI13" s="622"/>
      <c r="DJ13" s="622"/>
      <c r="DK13" s="622"/>
      <c r="DL13" s="622"/>
      <c r="DM13" s="622"/>
      <c r="DN13" s="622"/>
      <c r="DO13" s="622"/>
      <c r="DP13" s="623"/>
      <c r="DQ13" s="627">
        <v>41935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57</v>
      </c>
      <c r="S14" s="622"/>
      <c r="T14" s="622"/>
      <c r="U14" s="622"/>
      <c r="V14" s="622"/>
      <c r="W14" s="622"/>
      <c r="X14" s="622"/>
      <c r="Y14" s="623"/>
      <c r="Z14" s="659">
        <v>0</v>
      </c>
      <c r="AA14" s="659"/>
      <c r="AB14" s="659"/>
      <c r="AC14" s="659"/>
      <c r="AD14" s="660">
        <v>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4836</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230927</v>
      </c>
      <c r="CS14" s="622"/>
      <c r="CT14" s="622"/>
      <c r="CU14" s="622"/>
      <c r="CV14" s="622"/>
      <c r="CW14" s="622"/>
      <c r="CX14" s="622"/>
      <c r="CY14" s="623"/>
      <c r="CZ14" s="659">
        <v>8</v>
      </c>
      <c r="DA14" s="659"/>
      <c r="DB14" s="659"/>
      <c r="DC14" s="659"/>
      <c r="DD14" s="627">
        <v>1705</v>
      </c>
      <c r="DE14" s="622"/>
      <c r="DF14" s="622"/>
      <c r="DG14" s="622"/>
      <c r="DH14" s="622"/>
      <c r="DI14" s="622"/>
      <c r="DJ14" s="622"/>
      <c r="DK14" s="622"/>
      <c r="DL14" s="622"/>
      <c r="DM14" s="622"/>
      <c r="DN14" s="622"/>
      <c r="DO14" s="622"/>
      <c r="DP14" s="623"/>
      <c r="DQ14" s="627">
        <v>170927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6142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144437</v>
      </c>
      <c r="CS15" s="622"/>
      <c r="CT15" s="622"/>
      <c r="CU15" s="622"/>
      <c r="CV15" s="622"/>
      <c r="CW15" s="622"/>
      <c r="CX15" s="622"/>
      <c r="CY15" s="623"/>
      <c r="CZ15" s="659">
        <v>5</v>
      </c>
      <c r="DA15" s="659"/>
      <c r="DB15" s="659"/>
      <c r="DC15" s="659"/>
      <c r="DD15" s="627">
        <v>226</v>
      </c>
      <c r="DE15" s="622"/>
      <c r="DF15" s="622"/>
      <c r="DG15" s="622"/>
      <c r="DH15" s="622"/>
      <c r="DI15" s="622"/>
      <c r="DJ15" s="622"/>
      <c r="DK15" s="622"/>
      <c r="DL15" s="622"/>
      <c r="DM15" s="622"/>
      <c r="DN15" s="622"/>
      <c r="DO15" s="622"/>
      <c r="DP15" s="623"/>
      <c r="DQ15" s="627">
        <v>125670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987</v>
      </c>
      <c r="S16" s="622"/>
      <c r="T16" s="622"/>
      <c r="U16" s="622"/>
      <c r="V16" s="622"/>
      <c r="W16" s="622"/>
      <c r="X16" s="622"/>
      <c r="Y16" s="623"/>
      <c r="Z16" s="659">
        <v>0</v>
      </c>
      <c r="AA16" s="659"/>
      <c r="AB16" s="659"/>
      <c r="AC16" s="659"/>
      <c r="AD16" s="660">
        <v>987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37213</v>
      </c>
      <c r="CS16" s="622"/>
      <c r="CT16" s="622"/>
      <c r="CU16" s="622"/>
      <c r="CV16" s="622"/>
      <c r="CW16" s="622"/>
      <c r="CX16" s="622"/>
      <c r="CY16" s="623"/>
      <c r="CZ16" s="659">
        <v>1.3</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1735</v>
      </c>
      <c r="S17" s="622"/>
      <c r="T17" s="622"/>
      <c r="U17" s="622"/>
      <c r="V17" s="622"/>
      <c r="W17" s="622"/>
      <c r="X17" s="622"/>
      <c r="Y17" s="623"/>
      <c r="Z17" s="659">
        <v>0.1</v>
      </c>
      <c r="AA17" s="659"/>
      <c r="AB17" s="659"/>
      <c r="AC17" s="659"/>
      <c r="AD17" s="660">
        <v>1735</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352407</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344289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347</v>
      </c>
      <c r="S18" s="622"/>
      <c r="T18" s="622"/>
      <c r="U18" s="622"/>
      <c r="V18" s="622"/>
      <c r="W18" s="622"/>
      <c r="X18" s="622"/>
      <c r="Y18" s="623"/>
      <c r="Z18" s="659">
        <v>0</v>
      </c>
      <c r="AA18" s="659"/>
      <c r="AB18" s="659"/>
      <c r="AC18" s="659"/>
      <c r="AD18" s="660">
        <v>347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347</v>
      </c>
      <c r="S19" s="622"/>
      <c r="T19" s="622"/>
      <c r="U19" s="622"/>
      <c r="V19" s="622"/>
      <c r="W19" s="622"/>
      <c r="X19" s="622"/>
      <c r="Y19" s="623"/>
      <c r="Z19" s="659">
        <v>0</v>
      </c>
      <c r="AA19" s="659"/>
      <c r="AB19" s="659"/>
      <c r="AC19" s="659"/>
      <c r="AD19" s="660">
        <v>347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1407</v>
      </c>
      <c r="BH19" s="622"/>
      <c r="BI19" s="622"/>
      <c r="BJ19" s="622"/>
      <c r="BK19" s="622"/>
      <c r="BL19" s="622"/>
      <c r="BM19" s="622"/>
      <c r="BN19" s="623"/>
      <c r="BO19" s="659">
        <v>1.2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1407</v>
      </c>
      <c r="BH20" s="622"/>
      <c r="BI20" s="622"/>
      <c r="BJ20" s="622"/>
      <c r="BK20" s="622"/>
      <c r="BL20" s="622"/>
      <c r="BM20" s="622"/>
      <c r="BN20" s="623"/>
      <c r="BO20" s="659">
        <v>1.2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2889397</v>
      </c>
      <c r="CS20" s="622"/>
      <c r="CT20" s="622"/>
      <c r="CU20" s="622"/>
      <c r="CV20" s="622"/>
      <c r="CW20" s="622"/>
      <c r="CX20" s="622"/>
      <c r="CY20" s="623"/>
      <c r="CZ20" s="659">
        <v>100</v>
      </c>
      <c r="DA20" s="659"/>
      <c r="DB20" s="659"/>
      <c r="DC20" s="659"/>
      <c r="DD20" s="627">
        <v>192884</v>
      </c>
      <c r="DE20" s="622"/>
      <c r="DF20" s="622"/>
      <c r="DG20" s="622"/>
      <c r="DH20" s="622"/>
      <c r="DI20" s="622"/>
      <c r="DJ20" s="622"/>
      <c r="DK20" s="622"/>
      <c r="DL20" s="622"/>
      <c r="DM20" s="622"/>
      <c r="DN20" s="622"/>
      <c r="DO20" s="622"/>
      <c r="DP20" s="623"/>
      <c r="DQ20" s="627">
        <v>2022005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1527328</v>
      </c>
      <c r="S21" s="622"/>
      <c r="T21" s="622"/>
      <c r="U21" s="622"/>
      <c r="V21" s="622"/>
      <c r="W21" s="622"/>
      <c r="X21" s="622"/>
      <c r="Y21" s="623"/>
      <c r="Z21" s="659">
        <v>51.3</v>
      </c>
      <c r="AA21" s="659"/>
      <c r="AB21" s="659"/>
      <c r="AC21" s="659"/>
      <c r="AD21" s="660">
        <v>1309087</v>
      </c>
      <c r="AE21" s="660"/>
      <c r="AF21" s="660"/>
      <c r="AG21" s="660"/>
      <c r="AH21" s="660"/>
      <c r="AI21" s="660"/>
      <c r="AJ21" s="660"/>
      <c r="AK21" s="660"/>
      <c r="AL21" s="624">
        <v>88.3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1407</v>
      </c>
      <c r="BH21" s="622"/>
      <c r="BI21" s="622"/>
      <c r="BJ21" s="622"/>
      <c r="BK21" s="622"/>
      <c r="BL21" s="622"/>
      <c r="BM21" s="622"/>
      <c r="BN21" s="623"/>
      <c r="BO21" s="659">
        <v>1.2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1309087</v>
      </c>
      <c r="S22" s="622"/>
      <c r="T22" s="622"/>
      <c r="U22" s="622"/>
      <c r="V22" s="622"/>
      <c r="W22" s="622"/>
      <c r="X22" s="622"/>
      <c r="Y22" s="623"/>
      <c r="Z22" s="659">
        <v>44</v>
      </c>
      <c r="AA22" s="659"/>
      <c r="AB22" s="659"/>
      <c r="AC22" s="659"/>
      <c r="AD22" s="660">
        <v>1309087</v>
      </c>
      <c r="AE22" s="660"/>
      <c r="AF22" s="660"/>
      <c r="AG22" s="660"/>
      <c r="AH22" s="660"/>
      <c r="AI22" s="660"/>
      <c r="AJ22" s="660"/>
      <c r="AK22" s="660"/>
      <c r="AL22" s="624">
        <v>88.3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218240</v>
      </c>
      <c r="S23" s="622"/>
      <c r="T23" s="622"/>
      <c r="U23" s="622"/>
      <c r="V23" s="622"/>
      <c r="W23" s="622"/>
      <c r="X23" s="622"/>
      <c r="Y23" s="623"/>
      <c r="Z23" s="659">
        <v>7.3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893269</v>
      </c>
      <c r="CS24" s="674"/>
      <c r="CT24" s="674"/>
      <c r="CU24" s="674"/>
      <c r="CV24" s="674"/>
      <c r="CW24" s="674"/>
      <c r="CX24" s="674"/>
      <c r="CY24" s="702"/>
      <c r="CZ24" s="703">
        <v>30.9</v>
      </c>
      <c r="DA24" s="685"/>
      <c r="DB24" s="685"/>
      <c r="DC24" s="705"/>
      <c r="DD24" s="701">
        <v>769901</v>
      </c>
      <c r="DE24" s="674"/>
      <c r="DF24" s="674"/>
      <c r="DG24" s="674"/>
      <c r="DH24" s="674"/>
      <c r="DI24" s="674"/>
      <c r="DJ24" s="674"/>
      <c r="DK24" s="702"/>
      <c r="DL24" s="701">
        <v>676683</v>
      </c>
      <c r="DM24" s="674"/>
      <c r="DN24" s="674"/>
      <c r="DO24" s="674"/>
      <c r="DP24" s="674"/>
      <c r="DQ24" s="674"/>
      <c r="DR24" s="674"/>
      <c r="DS24" s="674"/>
      <c r="DT24" s="674"/>
      <c r="DU24" s="674"/>
      <c r="DV24" s="702"/>
      <c r="DW24" s="703">
        <v>45.5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1695760</v>
      </c>
      <c r="S25" s="622"/>
      <c r="T25" s="622"/>
      <c r="U25" s="622"/>
      <c r="V25" s="622"/>
      <c r="W25" s="622"/>
      <c r="X25" s="622"/>
      <c r="Y25" s="623"/>
      <c r="Z25" s="659">
        <v>57</v>
      </c>
      <c r="AA25" s="659"/>
      <c r="AB25" s="659"/>
      <c r="AC25" s="659"/>
      <c r="AD25" s="660">
        <v>1477519</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415036</v>
      </c>
      <c r="CS25" s="634"/>
      <c r="CT25" s="634"/>
      <c r="CU25" s="634"/>
      <c r="CV25" s="634"/>
      <c r="CW25" s="634"/>
      <c r="CX25" s="634"/>
      <c r="CY25" s="635"/>
      <c r="CZ25" s="624">
        <v>14.4</v>
      </c>
      <c r="DA25" s="636"/>
      <c r="DB25" s="636"/>
      <c r="DC25" s="637"/>
      <c r="DD25" s="627">
        <v>364521</v>
      </c>
      <c r="DE25" s="634"/>
      <c r="DF25" s="634"/>
      <c r="DG25" s="634"/>
      <c r="DH25" s="634"/>
      <c r="DI25" s="634"/>
      <c r="DJ25" s="634"/>
      <c r="DK25" s="635"/>
      <c r="DL25" s="627">
        <v>308432</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210635</v>
      </c>
      <c r="CS26" s="622"/>
      <c r="CT26" s="622"/>
      <c r="CU26" s="622"/>
      <c r="CV26" s="622"/>
      <c r="CW26" s="622"/>
      <c r="CX26" s="622"/>
      <c r="CY26" s="623"/>
      <c r="CZ26" s="624">
        <v>7.3</v>
      </c>
      <c r="DA26" s="636"/>
      <c r="DB26" s="636"/>
      <c r="DC26" s="637"/>
      <c r="DD26" s="627">
        <v>180467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1361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113191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125826</v>
      </c>
      <c r="CS27" s="634"/>
      <c r="CT27" s="634"/>
      <c r="CU27" s="634"/>
      <c r="CV27" s="634"/>
      <c r="CW27" s="634"/>
      <c r="CX27" s="634"/>
      <c r="CY27" s="635"/>
      <c r="CZ27" s="624">
        <v>4.4000000000000004</v>
      </c>
      <c r="DA27" s="636"/>
      <c r="DB27" s="636"/>
      <c r="DC27" s="637"/>
      <c r="DD27" s="627">
        <v>61091</v>
      </c>
      <c r="DE27" s="634"/>
      <c r="DF27" s="634"/>
      <c r="DG27" s="634"/>
      <c r="DH27" s="634"/>
      <c r="DI27" s="634"/>
      <c r="DJ27" s="634"/>
      <c r="DK27" s="635"/>
      <c r="DL27" s="627">
        <v>23962</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46632</v>
      </c>
      <c r="S28" s="622"/>
      <c r="T28" s="622"/>
      <c r="U28" s="622"/>
      <c r="V28" s="622"/>
      <c r="W28" s="622"/>
      <c r="X28" s="622"/>
      <c r="Y28" s="623"/>
      <c r="Z28" s="659">
        <v>1.6</v>
      </c>
      <c r="AA28" s="659"/>
      <c r="AB28" s="659"/>
      <c r="AC28" s="659"/>
      <c r="AD28" s="660">
        <v>271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352407</v>
      </c>
      <c r="CS28" s="622"/>
      <c r="CT28" s="622"/>
      <c r="CU28" s="622"/>
      <c r="CV28" s="622"/>
      <c r="CW28" s="622"/>
      <c r="CX28" s="622"/>
      <c r="CY28" s="623"/>
      <c r="CZ28" s="624">
        <v>12.2</v>
      </c>
      <c r="DA28" s="636"/>
      <c r="DB28" s="636"/>
      <c r="DC28" s="637"/>
      <c r="DD28" s="627">
        <v>344289</v>
      </c>
      <c r="DE28" s="622"/>
      <c r="DF28" s="622"/>
      <c r="DG28" s="622"/>
      <c r="DH28" s="622"/>
      <c r="DI28" s="622"/>
      <c r="DJ28" s="622"/>
      <c r="DK28" s="623"/>
      <c r="DL28" s="627">
        <v>344289</v>
      </c>
      <c r="DM28" s="622"/>
      <c r="DN28" s="622"/>
      <c r="DO28" s="622"/>
      <c r="DP28" s="622"/>
      <c r="DQ28" s="622"/>
      <c r="DR28" s="622"/>
      <c r="DS28" s="622"/>
      <c r="DT28" s="622"/>
      <c r="DU28" s="622"/>
      <c r="DV28" s="623"/>
      <c r="DW28" s="624">
        <v>23.1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5256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352377</v>
      </c>
      <c r="CS29" s="634"/>
      <c r="CT29" s="634"/>
      <c r="CU29" s="634"/>
      <c r="CV29" s="634"/>
      <c r="CW29" s="634"/>
      <c r="CX29" s="634"/>
      <c r="CY29" s="635"/>
      <c r="CZ29" s="624">
        <v>12.2</v>
      </c>
      <c r="DA29" s="636"/>
      <c r="DB29" s="636"/>
      <c r="DC29" s="637"/>
      <c r="DD29" s="627">
        <v>344259</v>
      </c>
      <c r="DE29" s="634"/>
      <c r="DF29" s="634"/>
      <c r="DG29" s="634"/>
      <c r="DH29" s="634"/>
      <c r="DI29" s="634"/>
      <c r="DJ29" s="634"/>
      <c r="DK29" s="635"/>
      <c r="DL29" s="627">
        <v>344259</v>
      </c>
      <c r="DM29" s="634"/>
      <c r="DN29" s="634"/>
      <c r="DO29" s="634"/>
      <c r="DP29" s="634"/>
      <c r="DQ29" s="634"/>
      <c r="DR29" s="634"/>
      <c r="DS29" s="634"/>
      <c r="DT29" s="634"/>
      <c r="DU29" s="634"/>
      <c r="DV29" s="635"/>
      <c r="DW29" s="624">
        <v>23.1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127090</v>
      </c>
      <c r="S30" s="622"/>
      <c r="T30" s="622"/>
      <c r="U30" s="622"/>
      <c r="V30" s="622"/>
      <c r="W30" s="622"/>
      <c r="X30" s="622"/>
      <c r="Y30" s="623"/>
      <c r="Z30" s="659">
        <v>4.3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343589</v>
      </c>
      <c r="CS30" s="622"/>
      <c r="CT30" s="622"/>
      <c r="CU30" s="622"/>
      <c r="CV30" s="622"/>
      <c r="CW30" s="622"/>
      <c r="CX30" s="622"/>
      <c r="CY30" s="623"/>
      <c r="CZ30" s="624">
        <v>11.9</v>
      </c>
      <c r="DA30" s="636"/>
      <c r="DB30" s="636"/>
      <c r="DC30" s="637"/>
      <c r="DD30" s="627">
        <v>335471</v>
      </c>
      <c r="DE30" s="622"/>
      <c r="DF30" s="622"/>
      <c r="DG30" s="622"/>
      <c r="DH30" s="622"/>
      <c r="DI30" s="622"/>
      <c r="DJ30" s="622"/>
      <c r="DK30" s="623"/>
      <c r="DL30" s="627">
        <v>335471</v>
      </c>
      <c r="DM30" s="622"/>
      <c r="DN30" s="622"/>
      <c r="DO30" s="622"/>
      <c r="DP30" s="622"/>
      <c r="DQ30" s="622"/>
      <c r="DR30" s="622"/>
      <c r="DS30" s="622"/>
      <c r="DT30" s="622"/>
      <c r="DU30" s="622"/>
      <c r="DV30" s="623"/>
      <c r="DW30" s="624">
        <v>22.6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98.6</v>
      </c>
      <c r="BH31" s="684"/>
      <c r="BI31" s="684"/>
      <c r="BJ31" s="684"/>
      <c r="BK31" s="684"/>
      <c r="BL31" s="684"/>
      <c r="BM31" s="685">
        <v>86.4</v>
      </c>
      <c r="BN31" s="684"/>
      <c r="BO31" s="684"/>
      <c r="BP31" s="684"/>
      <c r="BQ31" s="686"/>
      <c r="BR31" s="683">
        <v>94.6</v>
      </c>
      <c r="BS31" s="684"/>
      <c r="BT31" s="684"/>
      <c r="BU31" s="684"/>
      <c r="BV31" s="684"/>
      <c r="BW31" s="684"/>
      <c r="BX31" s="685">
        <v>86.3</v>
      </c>
      <c r="BY31" s="684"/>
      <c r="BZ31" s="684"/>
      <c r="CA31" s="684"/>
      <c r="CB31" s="686"/>
      <c r="CD31" s="642"/>
      <c r="CE31" s="643"/>
      <c r="CF31" s="618" t="s">
        <v>300</v>
      </c>
      <c r="CG31" s="619"/>
      <c r="CH31" s="619"/>
      <c r="CI31" s="619"/>
      <c r="CJ31" s="619"/>
      <c r="CK31" s="619"/>
      <c r="CL31" s="619"/>
      <c r="CM31" s="619"/>
      <c r="CN31" s="619"/>
      <c r="CO31" s="619"/>
      <c r="CP31" s="619"/>
      <c r="CQ31" s="620"/>
      <c r="CR31" s="621">
        <v>8788</v>
      </c>
      <c r="CS31" s="634"/>
      <c r="CT31" s="634"/>
      <c r="CU31" s="634"/>
      <c r="CV31" s="634"/>
      <c r="CW31" s="634"/>
      <c r="CX31" s="634"/>
      <c r="CY31" s="635"/>
      <c r="CZ31" s="624">
        <v>0.3</v>
      </c>
      <c r="DA31" s="636"/>
      <c r="DB31" s="636"/>
      <c r="DC31" s="637"/>
      <c r="DD31" s="627">
        <v>8788</v>
      </c>
      <c r="DE31" s="634"/>
      <c r="DF31" s="634"/>
      <c r="DG31" s="634"/>
      <c r="DH31" s="634"/>
      <c r="DI31" s="634"/>
      <c r="DJ31" s="634"/>
      <c r="DK31" s="635"/>
      <c r="DL31" s="627">
        <v>8788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273377</v>
      </c>
      <c r="S32" s="622"/>
      <c r="T32" s="622"/>
      <c r="U32" s="622"/>
      <c r="V32" s="622"/>
      <c r="W32" s="622"/>
      <c r="X32" s="622"/>
      <c r="Y32" s="623"/>
      <c r="Z32" s="659">
        <v>9.1999999999999993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97.8</v>
      </c>
      <c r="BN32" s="634"/>
      <c r="BO32" s="634"/>
      <c r="BP32" s="634"/>
      <c r="BQ32" s="657"/>
      <c r="BR32" s="692">
        <v>99.5</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v>30</v>
      </c>
      <c r="CS32" s="622"/>
      <c r="CT32" s="622"/>
      <c r="CU32" s="622"/>
      <c r="CV32" s="622"/>
      <c r="CW32" s="622"/>
      <c r="CX32" s="622"/>
      <c r="CY32" s="623"/>
      <c r="CZ32" s="624">
        <v>0</v>
      </c>
      <c r="DA32" s="636"/>
      <c r="DB32" s="636"/>
      <c r="DC32" s="637"/>
      <c r="DD32" s="627">
        <v>30</v>
      </c>
      <c r="DE32" s="622"/>
      <c r="DF32" s="622"/>
      <c r="DG32" s="622"/>
      <c r="DH32" s="622"/>
      <c r="DI32" s="622"/>
      <c r="DJ32" s="622"/>
      <c r="DK32" s="623"/>
      <c r="DL32" s="627">
        <v>30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8855</v>
      </c>
      <c r="S33" s="622"/>
      <c r="T33" s="622"/>
      <c r="U33" s="622"/>
      <c r="V33" s="622"/>
      <c r="W33" s="622"/>
      <c r="X33" s="622"/>
      <c r="Y33" s="623"/>
      <c r="Z33" s="659">
        <v>0.3</v>
      </c>
      <c r="AA33" s="659"/>
      <c r="AB33" s="659"/>
      <c r="AC33" s="659"/>
      <c r="AD33" s="660">
        <v>4557</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98.1</v>
      </c>
      <c r="BH33" s="606"/>
      <c r="BI33" s="606"/>
      <c r="BJ33" s="606"/>
      <c r="BK33" s="606"/>
      <c r="BL33" s="606"/>
      <c r="BM33" s="652">
        <v>75.3</v>
      </c>
      <c r="BN33" s="606"/>
      <c r="BO33" s="606"/>
      <c r="BP33" s="606"/>
      <c r="BQ33" s="669"/>
      <c r="BR33" s="682">
        <v>88.1</v>
      </c>
      <c r="BS33" s="606"/>
      <c r="BT33" s="606"/>
      <c r="BU33" s="606"/>
      <c r="BV33" s="606"/>
      <c r="BW33" s="606"/>
      <c r="BX33" s="652">
        <v>72.900000000000006</v>
      </c>
      <c r="BY33" s="606"/>
      <c r="BZ33" s="606"/>
      <c r="CA33" s="606"/>
      <c r="CB33" s="669"/>
      <c r="CD33" s="618" t="s">
        <v>307</v>
      </c>
      <c r="CE33" s="619"/>
      <c r="CF33" s="619"/>
      <c r="CG33" s="619"/>
      <c r="CH33" s="619"/>
      <c r="CI33" s="619"/>
      <c r="CJ33" s="619"/>
      <c r="CK33" s="619"/>
      <c r="CL33" s="619"/>
      <c r="CM33" s="619"/>
      <c r="CN33" s="619"/>
      <c r="CO33" s="619"/>
      <c r="CP33" s="619"/>
      <c r="CQ33" s="620"/>
      <c r="CR33" s="621">
        <v>1766031</v>
      </c>
      <c r="CS33" s="634"/>
      <c r="CT33" s="634"/>
      <c r="CU33" s="634"/>
      <c r="CV33" s="634"/>
      <c r="CW33" s="634"/>
      <c r="CX33" s="634"/>
      <c r="CY33" s="635"/>
      <c r="CZ33" s="624">
        <v>61.1</v>
      </c>
      <c r="DA33" s="636"/>
      <c r="DB33" s="636"/>
      <c r="DC33" s="637"/>
      <c r="DD33" s="627">
        <v>1213430</v>
      </c>
      <c r="DE33" s="634"/>
      <c r="DF33" s="634"/>
      <c r="DG33" s="634"/>
      <c r="DH33" s="634"/>
      <c r="DI33" s="634"/>
      <c r="DJ33" s="634"/>
      <c r="DK33" s="635"/>
      <c r="DL33" s="627">
        <v>693909</v>
      </c>
      <c r="DM33" s="634"/>
      <c r="DN33" s="634"/>
      <c r="DO33" s="634"/>
      <c r="DP33" s="634"/>
      <c r="DQ33" s="634"/>
      <c r="DR33" s="634"/>
      <c r="DS33" s="634"/>
      <c r="DT33" s="634"/>
      <c r="DU33" s="634"/>
      <c r="DV33" s="635"/>
      <c r="DW33" s="624">
        <v>46.7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10047</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468680</v>
      </c>
      <c r="CS34" s="622"/>
      <c r="CT34" s="622"/>
      <c r="CU34" s="622"/>
      <c r="CV34" s="622"/>
      <c r="CW34" s="622"/>
      <c r="CX34" s="622"/>
      <c r="CY34" s="623"/>
      <c r="CZ34" s="624">
        <v>16.2</v>
      </c>
      <c r="DA34" s="636"/>
      <c r="DB34" s="636"/>
      <c r="DC34" s="637"/>
      <c r="DD34" s="627">
        <v>366073</v>
      </c>
      <c r="DE34" s="622"/>
      <c r="DF34" s="622"/>
      <c r="DG34" s="622"/>
      <c r="DH34" s="622"/>
      <c r="DI34" s="622"/>
      <c r="DJ34" s="622"/>
      <c r="DK34" s="623"/>
      <c r="DL34" s="627">
        <v>334139</v>
      </c>
      <c r="DM34" s="622"/>
      <c r="DN34" s="622"/>
      <c r="DO34" s="622"/>
      <c r="DP34" s="622"/>
      <c r="DQ34" s="622"/>
      <c r="DR34" s="622"/>
      <c r="DS34" s="622"/>
      <c r="DT34" s="622"/>
      <c r="DU34" s="622"/>
      <c r="DV34" s="623"/>
      <c r="DW34" s="624">
        <v>22.5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534768</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33846</v>
      </c>
      <c r="CS35" s="634"/>
      <c r="CT35" s="634"/>
      <c r="CU35" s="634"/>
      <c r="CV35" s="634"/>
      <c r="CW35" s="634"/>
      <c r="CX35" s="634"/>
      <c r="CY35" s="635"/>
      <c r="CZ35" s="624">
        <v>1.2</v>
      </c>
      <c r="DA35" s="636"/>
      <c r="DB35" s="636"/>
      <c r="DC35" s="637"/>
      <c r="DD35" s="627">
        <v>26108</v>
      </c>
      <c r="DE35" s="634"/>
      <c r="DF35" s="634"/>
      <c r="DG35" s="634"/>
      <c r="DH35" s="634"/>
      <c r="DI35" s="634"/>
      <c r="DJ35" s="634"/>
      <c r="DK35" s="635"/>
      <c r="DL35" s="627">
        <v>19306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26197</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237313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7807</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600904</v>
      </c>
      <c r="CS36" s="622"/>
      <c r="CT36" s="622"/>
      <c r="CU36" s="622"/>
      <c r="CV36" s="622"/>
      <c r="CW36" s="622"/>
      <c r="CX36" s="622"/>
      <c r="CY36" s="623"/>
      <c r="CZ36" s="624">
        <v>20.8</v>
      </c>
      <c r="DA36" s="636"/>
      <c r="DB36" s="636"/>
      <c r="DC36" s="637"/>
      <c r="DD36" s="627">
        <v>322097</v>
      </c>
      <c r="DE36" s="622"/>
      <c r="DF36" s="622"/>
      <c r="DG36" s="622"/>
      <c r="DH36" s="622"/>
      <c r="DI36" s="622"/>
      <c r="DJ36" s="622"/>
      <c r="DK36" s="623"/>
      <c r="DL36" s="627">
        <v>216806</v>
      </c>
      <c r="DM36" s="622"/>
      <c r="DN36" s="622"/>
      <c r="DO36" s="622"/>
      <c r="DP36" s="622"/>
      <c r="DQ36" s="622"/>
      <c r="DR36" s="622"/>
      <c r="DS36" s="622"/>
      <c r="DT36" s="622"/>
      <c r="DU36" s="622"/>
      <c r="DV36" s="623"/>
      <c r="DW36" s="624">
        <v>14.6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73911</v>
      </c>
      <c r="S37" s="622"/>
      <c r="T37" s="622"/>
      <c r="U37" s="622"/>
      <c r="V37" s="622"/>
      <c r="W37" s="622"/>
      <c r="X37" s="622"/>
      <c r="Y37" s="623"/>
      <c r="Z37" s="659">
        <v>2.5</v>
      </c>
      <c r="AA37" s="659"/>
      <c r="AB37" s="659"/>
      <c r="AC37" s="659"/>
      <c r="AD37" s="660">
        <v>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71000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5110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389251</v>
      </c>
      <c r="CS37" s="634"/>
      <c r="CT37" s="634"/>
      <c r="CU37" s="634"/>
      <c r="CV37" s="634"/>
      <c r="CW37" s="634"/>
      <c r="CX37" s="634"/>
      <c r="CY37" s="635"/>
      <c r="CZ37" s="624">
        <v>13.5</v>
      </c>
      <c r="DA37" s="636"/>
      <c r="DB37" s="636"/>
      <c r="DC37" s="637"/>
      <c r="DD37" s="627">
        <v>203573</v>
      </c>
      <c r="DE37" s="634"/>
      <c r="DF37" s="634"/>
      <c r="DG37" s="634"/>
      <c r="DH37" s="634"/>
      <c r="DI37" s="634"/>
      <c r="DJ37" s="634"/>
      <c r="DK37" s="635"/>
      <c r="DL37" s="627">
        <v>136066</v>
      </c>
      <c r="DM37" s="634"/>
      <c r="DN37" s="634"/>
      <c r="DO37" s="634"/>
      <c r="DP37" s="634"/>
      <c r="DQ37" s="634"/>
      <c r="DR37" s="634"/>
      <c r="DS37" s="634"/>
      <c r="DT37" s="634"/>
      <c r="DU37" s="634"/>
      <c r="DV37" s="635"/>
      <c r="DW37" s="624">
        <v>9.1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173700</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28858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316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208455</v>
      </c>
      <c r="CS38" s="622"/>
      <c r="CT38" s="622"/>
      <c r="CU38" s="622"/>
      <c r="CV38" s="622"/>
      <c r="CW38" s="622"/>
      <c r="CX38" s="622"/>
      <c r="CY38" s="623"/>
      <c r="CZ38" s="624">
        <v>7.2</v>
      </c>
      <c r="DA38" s="636"/>
      <c r="DB38" s="636"/>
      <c r="DC38" s="637"/>
      <c r="DD38" s="627">
        <v>159837</v>
      </c>
      <c r="DE38" s="622"/>
      <c r="DF38" s="622"/>
      <c r="DG38" s="622"/>
      <c r="DH38" s="622"/>
      <c r="DI38" s="622"/>
      <c r="DJ38" s="622"/>
      <c r="DK38" s="623"/>
      <c r="DL38" s="627">
        <v>123112</v>
      </c>
      <c r="DM38" s="622"/>
      <c r="DN38" s="622"/>
      <c r="DO38" s="622"/>
      <c r="DP38" s="622"/>
      <c r="DQ38" s="622"/>
      <c r="DR38" s="622"/>
      <c r="DS38" s="622"/>
      <c r="DT38" s="622"/>
      <c r="DU38" s="622"/>
      <c r="DV38" s="623"/>
      <c r="DW38" s="624">
        <v>8.3000000000000007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430486</v>
      </c>
      <c r="CS39" s="634"/>
      <c r="CT39" s="634"/>
      <c r="CU39" s="634"/>
      <c r="CV39" s="634"/>
      <c r="CW39" s="634"/>
      <c r="CX39" s="634"/>
      <c r="CY39" s="635"/>
      <c r="CZ39" s="624">
        <v>14.9</v>
      </c>
      <c r="DA39" s="636"/>
      <c r="DB39" s="636"/>
      <c r="DC39" s="637"/>
      <c r="DD39" s="627">
        <v>338769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23660</v>
      </c>
      <c r="CS40" s="622"/>
      <c r="CT40" s="622"/>
      <c r="CU40" s="622"/>
      <c r="CV40" s="622"/>
      <c r="CW40" s="622"/>
      <c r="CX40" s="622"/>
      <c r="CY40" s="623"/>
      <c r="CZ40" s="624">
        <v>0.8</v>
      </c>
      <c r="DA40" s="636"/>
      <c r="DB40" s="636"/>
      <c r="DC40" s="637"/>
      <c r="DD40" s="627">
        <v>546</v>
      </c>
      <c r="DE40" s="622"/>
      <c r="DF40" s="622"/>
      <c r="DG40" s="622"/>
      <c r="DH40" s="622"/>
      <c r="DI40" s="622"/>
      <c r="DJ40" s="622"/>
      <c r="DK40" s="623"/>
      <c r="DL40" s="627">
        <v>546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2976954</v>
      </c>
      <c r="S41" s="646"/>
      <c r="T41" s="646"/>
      <c r="U41" s="646"/>
      <c r="V41" s="646"/>
      <c r="W41" s="646"/>
      <c r="X41" s="646"/>
      <c r="Y41" s="649"/>
      <c r="Z41" s="650">
        <v>100</v>
      </c>
      <c r="AA41" s="650"/>
      <c r="AB41" s="650"/>
      <c r="AC41" s="650"/>
      <c r="AD41" s="651">
        <v>1482352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26835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110620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230097</v>
      </c>
      <c r="CS42" s="634"/>
      <c r="CT42" s="634"/>
      <c r="CU42" s="634"/>
      <c r="CV42" s="634"/>
      <c r="CW42" s="634"/>
      <c r="CX42" s="634"/>
      <c r="CY42" s="635"/>
      <c r="CZ42" s="624">
        <v>8</v>
      </c>
      <c r="DA42" s="636"/>
      <c r="DB42" s="636"/>
      <c r="DC42" s="637"/>
      <c r="DD42" s="627">
        <v>38674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3819</v>
      </c>
      <c r="CS43" s="634"/>
      <c r="CT43" s="634"/>
      <c r="CU43" s="634"/>
      <c r="CV43" s="634"/>
      <c r="CW43" s="634"/>
      <c r="CX43" s="634"/>
      <c r="CY43" s="635"/>
      <c r="CZ43" s="624">
        <v>0.1</v>
      </c>
      <c r="DA43" s="636"/>
      <c r="DB43" s="636"/>
      <c r="DC43" s="637"/>
      <c r="DD43" s="627">
        <v>3819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192884</v>
      </c>
      <c r="CS44" s="622"/>
      <c r="CT44" s="622"/>
      <c r="CU44" s="622"/>
      <c r="CV44" s="622"/>
      <c r="CW44" s="622"/>
      <c r="CX44" s="622"/>
      <c r="CY44" s="623"/>
      <c r="CZ44" s="624">
        <v>6.7</v>
      </c>
      <c r="DA44" s="625"/>
      <c r="DB44" s="625"/>
      <c r="DC44" s="626"/>
      <c r="DD44" s="627">
        <v>38674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4035</v>
      </c>
      <c r="CS45" s="634"/>
      <c r="CT45" s="634"/>
      <c r="CU45" s="634"/>
      <c r="CV45" s="634"/>
      <c r="CW45" s="634"/>
      <c r="CX45" s="634"/>
      <c r="CY45" s="635"/>
      <c r="CZ45" s="624">
        <v>0.1</v>
      </c>
      <c r="DA45" s="636"/>
      <c r="DB45" s="636"/>
      <c r="DC45" s="637"/>
      <c r="DD45" s="627">
        <v>626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173124</v>
      </c>
      <c r="CS46" s="622"/>
      <c r="CT46" s="622"/>
      <c r="CU46" s="622"/>
      <c r="CV46" s="622"/>
      <c r="CW46" s="622"/>
      <c r="CX46" s="622"/>
      <c r="CY46" s="623"/>
      <c r="CZ46" s="624">
        <v>6</v>
      </c>
      <c r="DA46" s="625"/>
      <c r="DB46" s="625"/>
      <c r="DC46" s="626"/>
      <c r="DD46" s="627">
        <v>37206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37213</v>
      </c>
      <c r="CS47" s="634"/>
      <c r="CT47" s="634"/>
      <c r="CU47" s="634"/>
      <c r="CV47" s="634"/>
      <c r="CW47" s="634"/>
      <c r="CX47" s="634"/>
      <c r="CY47" s="635"/>
      <c r="CZ47" s="624">
        <v>1.3</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2889397</v>
      </c>
      <c r="CS49" s="606"/>
      <c r="CT49" s="606"/>
      <c r="CU49" s="606"/>
      <c r="CV49" s="606"/>
      <c r="CW49" s="606"/>
      <c r="CX49" s="606"/>
      <c r="CY49" s="607"/>
      <c r="CZ49" s="608">
        <v>100</v>
      </c>
      <c r="DA49" s="609"/>
      <c r="DB49" s="609"/>
      <c r="DC49" s="610"/>
      <c r="DD49" s="611">
        <v>2022005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ifemQ3yi00r7EoNmYP2mFXsd6OpDDYyMPzI4Y6H71Nanyk39cLRiLgfZ6wzcUA/XxTQyzFP0+Zm3mFpS1Fdiw==" saltValue="QeyIblrxOlSaYdrSAIO9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70" zoomScaleSheetLayoutView="70" workbookViewId="0">
      <selection activeCell="A25" sqref="A25:BI2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2977</v>
      </c>
      <c r="R7" s="1103"/>
      <c r="S7" s="1103"/>
      <c r="T7" s="1103"/>
      <c r="U7" s="1103"/>
      <c r="V7" s="1103">
        <v>2889</v>
      </c>
      <c r="W7" s="1103"/>
      <c r="X7" s="1103"/>
      <c r="Y7" s="1103"/>
      <c r="Z7" s="1103"/>
      <c r="AA7" s="1103">
        <v>88</v>
      </c>
      <c r="AB7" s="1103"/>
      <c r="AC7" s="1103"/>
      <c r="AD7" s="1103"/>
      <c r="AE7" s="1104"/>
      <c r="AF7" s="1105">
        <v>81</v>
      </c>
      <c r="AG7" s="1106"/>
      <c r="AH7" s="1106"/>
      <c r="AI7" s="1106"/>
      <c r="AJ7" s="1107"/>
      <c r="AK7" s="1108">
        <v>535</v>
      </c>
      <c r="AL7" s="1109"/>
      <c r="AM7" s="1109"/>
      <c r="AN7" s="1109"/>
      <c r="AO7" s="1109"/>
      <c r="AP7" s="1109">
        <v>2760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2977</v>
      </c>
      <c r="R23" s="1061"/>
      <c r="S23" s="1061"/>
      <c r="T23" s="1061"/>
      <c r="U23" s="1061"/>
      <c r="V23" s="1061">
        <v>2889</v>
      </c>
      <c r="W23" s="1061"/>
      <c r="X23" s="1061"/>
      <c r="Y23" s="1061"/>
      <c r="Z23" s="1061"/>
      <c r="AA23" s="1061">
        <v>88</v>
      </c>
      <c r="AB23" s="1061"/>
      <c r="AC23" s="1061"/>
      <c r="AD23" s="1061"/>
      <c r="AE23" s="1068"/>
      <c r="AF23" s="1069">
        <v>81</v>
      </c>
      <c r="AG23" s="1061"/>
      <c r="AH23" s="1061"/>
      <c r="AI23" s="1061"/>
      <c r="AJ23" s="1070"/>
      <c r="AK23" s="1071"/>
      <c r="AL23" s="1072"/>
      <c r="AM23" s="1072"/>
      <c r="AN23" s="1072"/>
      <c r="AO23" s="1072"/>
      <c r="AP23" s="1061">
        <v>2760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284</v>
      </c>
      <c r="R28" s="1051"/>
      <c r="S28" s="1051"/>
      <c r="T28" s="1051"/>
      <c r="U28" s="1051"/>
      <c r="V28" s="1051">
        <v>277</v>
      </c>
      <c r="W28" s="1051"/>
      <c r="X28" s="1051"/>
      <c r="Y28" s="1051"/>
      <c r="Z28" s="1051"/>
      <c r="AA28" s="1051">
        <v>8</v>
      </c>
      <c r="AB28" s="1051"/>
      <c r="AC28" s="1051"/>
      <c r="AD28" s="1051"/>
      <c r="AE28" s="1052"/>
      <c r="AF28" s="1053">
        <v>8</v>
      </c>
      <c r="AG28" s="1051"/>
      <c r="AH28" s="1051"/>
      <c r="AI28" s="1051"/>
      <c r="AJ28" s="1054"/>
      <c r="AK28" s="1042">
        <v>27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348</v>
      </c>
      <c r="R29" s="1039"/>
      <c r="S29" s="1039"/>
      <c r="T29" s="1039"/>
      <c r="U29" s="1039"/>
      <c r="V29" s="1039">
        <v>325</v>
      </c>
      <c r="W29" s="1039"/>
      <c r="X29" s="1039"/>
      <c r="Y29" s="1039"/>
      <c r="Z29" s="1039"/>
      <c r="AA29" s="1039">
        <v>23</v>
      </c>
      <c r="AB29" s="1039"/>
      <c r="AC29" s="1039"/>
      <c r="AD29" s="1039"/>
      <c r="AE29" s="1040"/>
      <c r="AF29" s="1035">
        <v>23</v>
      </c>
      <c r="AG29" s="1036"/>
      <c r="AH29" s="1036"/>
      <c r="AI29" s="1036"/>
      <c r="AJ29" s="1037"/>
      <c r="AK29" s="980">
        <v>64</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37</v>
      </c>
      <c r="R30" s="1039"/>
      <c r="S30" s="1039"/>
      <c r="T30" s="1039"/>
      <c r="U30" s="1039"/>
      <c r="V30" s="1039">
        <v>37</v>
      </c>
      <c r="W30" s="1039"/>
      <c r="X30" s="1039"/>
      <c r="Y30" s="1039"/>
      <c r="Z30" s="1039"/>
      <c r="AA30" s="1039" t="s">
        <v>550</v>
      </c>
      <c r="AB30" s="1039"/>
      <c r="AC30" s="1039"/>
      <c r="AD30" s="1039"/>
      <c r="AE30" s="1040"/>
      <c r="AF30" s="1035" t="s">
        <v>122</v>
      </c>
      <c r="AG30" s="1036"/>
      <c r="AH30" s="1036"/>
      <c r="AI30" s="1036"/>
      <c r="AJ30" s="1037"/>
      <c r="AK30" s="980">
        <v>21</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140</v>
      </c>
      <c r="R31" s="1039"/>
      <c r="S31" s="1039"/>
      <c r="T31" s="1039"/>
      <c r="U31" s="1039"/>
      <c r="V31" s="1039">
        <v>134</v>
      </c>
      <c r="W31" s="1039"/>
      <c r="X31" s="1039"/>
      <c r="Y31" s="1039"/>
      <c r="Z31" s="1039"/>
      <c r="AA31" s="1039">
        <v>7</v>
      </c>
      <c r="AB31" s="1039"/>
      <c r="AC31" s="1039"/>
      <c r="AD31" s="1039"/>
      <c r="AE31" s="1040"/>
      <c r="AF31" s="1035">
        <v>3</v>
      </c>
      <c r="AG31" s="1036"/>
      <c r="AH31" s="1036"/>
      <c r="AI31" s="1036"/>
      <c r="AJ31" s="1037"/>
      <c r="AK31" s="980">
        <v>57</v>
      </c>
      <c r="AL31" s="971"/>
      <c r="AM31" s="971"/>
      <c r="AN31" s="971"/>
      <c r="AO31" s="971"/>
      <c r="AP31" s="971">
        <v>715</v>
      </c>
      <c r="AQ31" s="971"/>
      <c r="AR31" s="971"/>
      <c r="AS31" s="971"/>
      <c r="AT31" s="971"/>
      <c r="AU31" s="971">
        <v>508</v>
      </c>
      <c r="AV31" s="971"/>
      <c r="AW31" s="971"/>
      <c r="AX31" s="971"/>
      <c r="AY31" s="971"/>
      <c r="AZ31" s="1041" t="s">
        <v>550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v>
      </c>
      <c r="AG63" s="959"/>
      <c r="AH63" s="959"/>
      <c r="AI63" s="959"/>
      <c r="AJ63" s="1022"/>
      <c r="AK63" s="1023"/>
      <c r="AL63" s="963"/>
      <c r="AM63" s="963"/>
      <c r="AN63" s="963"/>
      <c r="AO63" s="963"/>
      <c r="AP63" s="959">
        <v>715</v>
      </c>
      <c r="AQ63" s="959"/>
      <c r="AR63" s="959"/>
      <c r="AS63" s="959"/>
      <c r="AT63" s="959"/>
      <c r="AU63" s="959">
        <v>508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13190</v>
      </c>
      <c r="R68" s="982"/>
      <c r="S68" s="982"/>
      <c r="T68" s="982"/>
      <c r="U68" s="982"/>
      <c r="V68" s="982">
        <v>13458</v>
      </c>
      <c r="W68" s="982"/>
      <c r="X68" s="982"/>
      <c r="Y68" s="982"/>
      <c r="Z68" s="982"/>
      <c r="AA68" s="982">
        <v>-268</v>
      </c>
      <c r="AB68" s="982"/>
      <c r="AC68" s="982"/>
      <c r="AD68" s="982"/>
      <c r="AE68" s="982"/>
      <c r="AF68" s="982">
        <v>297</v>
      </c>
      <c r="AG68" s="982"/>
      <c r="AH68" s="982"/>
      <c r="AI68" s="982"/>
      <c r="AJ68" s="982"/>
      <c r="AK68" s="982">
        <v>2612</v>
      </c>
      <c r="AL68" s="982"/>
      <c r="AM68" s="982"/>
      <c r="AN68" s="982"/>
      <c r="AO68" s="982"/>
      <c r="AP68" s="982">
        <v>3524</v>
      </c>
      <c r="AQ68" s="982"/>
      <c r="AR68" s="982"/>
      <c r="AS68" s="982"/>
      <c r="AT68" s="982"/>
      <c r="AU68" s="982">
        <v>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14900</v>
      </c>
      <c r="R69" s="971"/>
      <c r="S69" s="971"/>
      <c r="T69" s="971"/>
      <c r="U69" s="971"/>
      <c r="V69" s="971">
        <v>14740</v>
      </c>
      <c r="W69" s="971"/>
      <c r="X69" s="971"/>
      <c r="Y69" s="971"/>
      <c r="Z69" s="971"/>
      <c r="AA69" s="971">
        <v>160</v>
      </c>
      <c r="AB69" s="971"/>
      <c r="AC69" s="971"/>
      <c r="AD69" s="971"/>
      <c r="AE69" s="971"/>
      <c r="AF69" s="971">
        <v>37</v>
      </c>
      <c r="AG69" s="971"/>
      <c r="AH69" s="971"/>
      <c r="AI69" s="971"/>
      <c r="AJ69" s="971"/>
      <c r="AK69" s="971">
        <v>60</v>
      </c>
      <c r="AL69" s="971"/>
      <c r="AM69" s="971"/>
      <c r="AN69" s="971"/>
      <c r="AO69" s="971"/>
      <c r="AP69" s="971">
        <v>5854</v>
      </c>
      <c r="AQ69" s="971"/>
      <c r="AR69" s="971"/>
      <c r="AS69" s="971"/>
      <c r="AT69" s="971"/>
      <c r="AU69" s="971">
        <v>263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550</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v>20</v>
      </c>
      <c r="AB72" s="971"/>
      <c r="AC72" s="971"/>
      <c r="AD72" s="971"/>
      <c r="AE72" s="971"/>
      <c r="AF72" s="971">
        <v>20</v>
      </c>
      <c r="AG72" s="971"/>
      <c r="AH72" s="971"/>
      <c r="AI72" s="971"/>
      <c r="AJ72" s="971"/>
      <c r="AK72" s="971">
        <v>60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5908</v>
      </c>
      <c r="R74" s="971"/>
      <c r="S74" s="971"/>
      <c r="T74" s="971"/>
      <c r="U74" s="971"/>
      <c r="V74" s="971">
        <v>3386</v>
      </c>
      <c r="W74" s="971"/>
      <c r="X74" s="971"/>
      <c r="Y74" s="971"/>
      <c r="Z74" s="971"/>
      <c r="AA74" s="971">
        <v>2522</v>
      </c>
      <c r="AB74" s="971"/>
      <c r="AC74" s="971"/>
      <c r="AD74" s="971"/>
      <c r="AE74" s="971"/>
      <c r="AF74" s="971">
        <v>2523</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8375</v>
      </c>
      <c r="AG88" s="959"/>
      <c r="AH88" s="959"/>
      <c r="AI88" s="959"/>
      <c r="AJ88" s="959"/>
      <c r="AK88" s="963"/>
      <c r="AL88" s="963"/>
      <c r="AM88" s="963"/>
      <c r="AN88" s="963"/>
      <c r="AO88" s="963"/>
      <c r="AP88" s="959">
        <v>9378</v>
      </c>
      <c r="AQ88" s="959"/>
      <c r="AR88" s="959"/>
      <c r="AS88" s="959"/>
      <c r="AT88" s="959"/>
      <c r="AU88" s="959">
        <v>308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338866</v>
      </c>
      <c r="AB110" s="889"/>
      <c r="AC110" s="889"/>
      <c r="AD110" s="889"/>
      <c r="AE110" s="890"/>
      <c r="AF110" s="891">
        <v>364796</v>
      </c>
      <c r="AG110" s="889"/>
      <c r="AH110" s="889"/>
      <c r="AI110" s="889"/>
      <c r="AJ110" s="890"/>
      <c r="AK110" s="891">
        <v>352377</v>
      </c>
      <c r="AL110" s="889"/>
      <c r="AM110" s="889"/>
      <c r="AN110" s="889"/>
      <c r="AO110" s="890"/>
      <c r="AP110" s="892">
        <v>29</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3100650</v>
      </c>
      <c r="BR110" s="842"/>
      <c r="BS110" s="842"/>
      <c r="BT110" s="842"/>
      <c r="BU110" s="842"/>
      <c r="BV110" s="842">
        <v>2929520</v>
      </c>
      <c r="BW110" s="842"/>
      <c r="BX110" s="842"/>
      <c r="BY110" s="842"/>
      <c r="BZ110" s="842"/>
      <c r="CA110" s="842">
        <v>2759631</v>
      </c>
      <c r="CB110" s="842"/>
      <c r="CC110" s="842"/>
      <c r="CD110" s="842"/>
      <c r="CE110" s="842"/>
      <c r="CF110" s="866">
        <v>227.3</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362723</v>
      </c>
      <c r="BR112" s="817"/>
      <c r="BS112" s="817"/>
      <c r="BT112" s="817"/>
      <c r="BU112" s="817"/>
      <c r="BV112" s="817">
        <v>581386</v>
      </c>
      <c r="BW112" s="817"/>
      <c r="BX112" s="817"/>
      <c r="BY112" s="817"/>
      <c r="BZ112" s="817"/>
      <c r="CA112" s="817">
        <v>508926</v>
      </c>
      <c r="CB112" s="817"/>
      <c r="CC112" s="817"/>
      <c r="CD112" s="817"/>
      <c r="CE112" s="817"/>
      <c r="CF112" s="875">
        <v>41.9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38774</v>
      </c>
      <c r="AB113" s="919"/>
      <c r="AC113" s="919"/>
      <c r="AD113" s="919"/>
      <c r="AE113" s="920"/>
      <c r="AF113" s="921">
        <v>38256</v>
      </c>
      <c r="AG113" s="919"/>
      <c r="AH113" s="919"/>
      <c r="AI113" s="919"/>
      <c r="AJ113" s="920"/>
      <c r="AK113" s="921">
        <v>28991</v>
      </c>
      <c r="AL113" s="919"/>
      <c r="AM113" s="919"/>
      <c r="AN113" s="919"/>
      <c r="AO113" s="920"/>
      <c r="AP113" s="922">
        <v>2.4</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155487</v>
      </c>
      <c r="BR113" s="817"/>
      <c r="BS113" s="817"/>
      <c r="BT113" s="817"/>
      <c r="BU113" s="817"/>
      <c r="BV113" s="817">
        <v>205735</v>
      </c>
      <c r="BW113" s="817"/>
      <c r="BX113" s="817"/>
      <c r="BY113" s="817"/>
      <c r="BZ113" s="817"/>
      <c r="CA113" s="817">
        <v>307348</v>
      </c>
      <c r="CB113" s="817"/>
      <c r="CC113" s="817"/>
      <c r="CD113" s="817"/>
      <c r="CE113" s="817"/>
      <c r="CF113" s="875">
        <v>25.3</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33591</v>
      </c>
      <c r="AB114" s="780"/>
      <c r="AC114" s="780"/>
      <c r="AD114" s="780"/>
      <c r="AE114" s="781"/>
      <c r="AF114" s="782">
        <v>31338</v>
      </c>
      <c r="AG114" s="780"/>
      <c r="AH114" s="780"/>
      <c r="AI114" s="780"/>
      <c r="AJ114" s="781"/>
      <c r="AK114" s="782">
        <v>30909</v>
      </c>
      <c r="AL114" s="780"/>
      <c r="AM114" s="780"/>
      <c r="AN114" s="780"/>
      <c r="AO114" s="781"/>
      <c r="AP114" s="824">
        <v>2.5</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350207</v>
      </c>
      <c r="BR114" s="817"/>
      <c r="BS114" s="817"/>
      <c r="BT114" s="817"/>
      <c r="BU114" s="817"/>
      <c r="BV114" s="817">
        <v>329241</v>
      </c>
      <c r="BW114" s="817"/>
      <c r="BX114" s="817"/>
      <c r="BY114" s="817"/>
      <c r="BZ114" s="817"/>
      <c r="CA114" s="817">
        <v>306272</v>
      </c>
      <c r="CB114" s="817"/>
      <c r="CC114" s="817"/>
      <c r="CD114" s="817"/>
      <c r="CE114" s="817"/>
      <c r="CF114" s="875">
        <v>25.2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411231</v>
      </c>
      <c r="AB117" s="903"/>
      <c r="AC117" s="903"/>
      <c r="AD117" s="903"/>
      <c r="AE117" s="904"/>
      <c r="AF117" s="905">
        <v>434390</v>
      </c>
      <c r="AG117" s="903"/>
      <c r="AH117" s="903"/>
      <c r="AI117" s="903"/>
      <c r="AJ117" s="904"/>
      <c r="AK117" s="905">
        <v>412277</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3969067</v>
      </c>
      <c r="BR119" s="845"/>
      <c r="BS119" s="845"/>
      <c r="BT119" s="845"/>
      <c r="BU119" s="845"/>
      <c r="BV119" s="845">
        <v>4045882</v>
      </c>
      <c r="BW119" s="845"/>
      <c r="BX119" s="845"/>
      <c r="BY119" s="845"/>
      <c r="BZ119" s="845"/>
      <c r="CA119" s="845">
        <v>3882177</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1571395</v>
      </c>
      <c r="BR120" s="842"/>
      <c r="BS120" s="842"/>
      <c r="BT120" s="842"/>
      <c r="BU120" s="842"/>
      <c r="BV120" s="842">
        <v>1623222</v>
      </c>
      <c r="BW120" s="842"/>
      <c r="BX120" s="842"/>
      <c r="BY120" s="842"/>
      <c r="BZ120" s="842"/>
      <c r="CA120" s="842">
        <v>1562259</v>
      </c>
      <c r="CB120" s="842"/>
      <c r="CC120" s="842"/>
      <c r="CD120" s="842"/>
      <c r="CE120" s="842"/>
      <c r="CF120" s="866">
        <v>128.69999999999999</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362723</v>
      </c>
      <c r="DH120" s="842"/>
      <c r="DI120" s="842"/>
      <c r="DJ120" s="842"/>
      <c r="DK120" s="842"/>
      <c r="DL120" s="842">
        <v>581386</v>
      </c>
      <c r="DM120" s="842"/>
      <c r="DN120" s="842"/>
      <c r="DO120" s="842"/>
      <c r="DP120" s="842"/>
      <c r="DQ120" s="842">
        <v>508926</v>
      </c>
      <c r="DR120" s="842"/>
      <c r="DS120" s="842"/>
      <c r="DT120" s="842"/>
      <c r="DU120" s="842"/>
      <c r="DV120" s="843">
        <v>41.9</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61489</v>
      </c>
      <c r="BR121" s="817"/>
      <c r="BS121" s="817"/>
      <c r="BT121" s="817"/>
      <c r="BU121" s="817"/>
      <c r="BV121" s="817">
        <v>58283</v>
      </c>
      <c r="BW121" s="817"/>
      <c r="BX121" s="817"/>
      <c r="BY121" s="817"/>
      <c r="BZ121" s="817"/>
      <c r="CA121" s="817">
        <v>55172</v>
      </c>
      <c r="CB121" s="817"/>
      <c r="CC121" s="817"/>
      <c r="CD121" s="817"/>
      <c r="CE121" s="817"/>
      <c r="CF121" s="875">
        <v>4.5</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2431438</v>
      </c>
      <c r="BR122" s="845"/>
      <c r="BS122" s="845"/>
      <c r="BT122" s="845"/>
      <c r="BU122" s="845"/>
      <c r="BV122" s="845">
        <v>2438213</v>
      </c>
      <c r="BW122" s="845"/>
      <c r="BX122" s="845"/>
      <c r="BY122" s="845"/>
      <c r="BZ122" s="845"/>
      <c r="CA122" s="845">
        <v>2325357</v>
      </c>
      <c r="CB122" s="845"/>
      <c r="CC122" s="845"/>
      <c r="CD122" s="845"/>
      <c r="CE122" s="845"/>
      <c r="CF122" s="846">
        <v>191.5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4064322</v>
      </c>
      <c r="BR123" s="833"/>
      <c r="BS123" s="833"/>
      <c r="BT123" s="833"/>
      <c r="BU123" s="833"/>
      <c r="BV123" s="833">
        <v>4119718</v>
      </c>
      <c r="BW123" s="833"/>
      <c r="BX123" s="833"/>
      <c r="BY123" s="833"/>
      <c r="BZ123" s="833"/>
      <c r="CA123" s="833">
        <v>3942788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5341</v>
      </c>
      <c r="AB128" s="801"/>
      <c r="AC128" s="801"/>
      <c r="AD128" s="801"/>
      <c r="AE128" s="802"/>
      <c r="AF128" s="803">
        <v>4758</v>
      </c>
      <c r="AG128" s="801"/>
      <c r="AH128" s="801"/>
      <c r="AI128" s="801"/>
      <c r="AJ128" s="802"/>
      <c r="AK128" s="803">
        <v>8147</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1547729</v>
      </c>
      <c r="AB129" s="780"/>
      <c r="AC129" s="780"/>
      <c r="AD129" s="780"/>
      <c r="AE129" s="781"/>
      <c r="AF129" s="782">
        <v>1500804</v>
      </c>
      <c r="AG129" s="780"/>
      <c r="AH129" s="780"/>
      <c r="AI129" s="780"/>
      <c r="AJ129" s="781"/>
      <c r="AK129" s="782">
        <v>1481198</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266205</v>
      </c>
      <c r="AB130" s="780"/>
      <c r="AC130" s="780"/>
      <c r="AD130" s="780"/>
      <c r="AE130" s="781"/>
      <c r="AF130" s="782">
        <v>282223</v>
      </c>
      <c r="AG130" s="780"/>
      <c r="AH130" s="780"/>
      <c r="AI130" s="780"/>
      <c r="AJ130" s="781"/>
      <c r="AK130" s="782">
        <v>267082</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1281524</v>
      </c>
      <c r="AB131" s="764"/>
      <c r="AC131" s="764"/>
      <c r="AD131" s="764"/>
      <c r="AE131" s="765"/>
      <c r="AF131" s="766">
        <v>1218581</v>
      </c>
      <c r="AG131" s="764"/>
      <c r="AH131" s="764"/>
      <c r="AI131" s="764"/>
      <c r="AJ131" s="765"/>
      <c r="AK131" s="766">
        <v>1214116</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10.89991292</v>
      </c>
      <c r="AB132" s="745"/>
      <c r="AC132" s="745"/>
      <c r="AD132" s="745"/>
      <c r="AE132" s="746"/>
      <c r="AF132" s="747">
        <v>12.09677486</v>
      </c>
      <c r="AG132" s="745"/>
      <c r="AH132" s="745"/>
      <c r="AI132" s="745"/>
      <c r="AJ132" s="746"/>
      <c r="AK132" s="747">
        <v>11.28788353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13</v>
      </c>
      <c r="AB133" s="724"/>
      <c r="AC133" s="724"/>
      <c r="AD133" s="724"/>
      <c r="AE133" s="725"/>
      <c r="AF133" s="723">
        <v>12.2</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H+33Au2HgI8QWlZ6XZBoK94vciLLC5d/1v17l4JIiJhnNpqErfMeW5OJ/5dNo7WJFo/673ljBWRZlCet4dFPw==" saltValue="GkK8ykK9Icsve9v5bUD3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67"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Z8ifu3a98yi9pVKbsKAtqFr8j6gkaoFVKHaKrQJKL9bXrH9BGQ3jVMDXXPBmMYMzt265uu4iub5nt/DQbstOw==" saltValue="34Hb58aAjdKeXz3Clr9P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3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3j0HLId6Fea6DGFzrxzz6ZtPaOf6nd9wNIkvPDjZ2SEXwPvuBxCT27MrhGsrvhmsAOPxXRS5uxC4cuSk8J9A==" saltValue="AFWvb42I0fHYQE5DZuOw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415036</v>
      </c>
      <c r="AP9" s="281">
        <v>256512</v>
      </c>
      <c r="AQ9" s="282">
        <v>243450</v>
      </c>
      <c r="AR9" s="283">
        <v>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196389</v>
      </c>
      <c r="AP10" s="284">
        <v>121378</v>
      </c>
      <c r="AQ10" s="285">
        <v>36828</v>
      </c>
      <c r="AR10" s="286">
        <v>229.6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19283</v>
      </c>
      <c r="AP13" s="284">
        <v>11918</v>
      </c>
      <c r="AQ13" s="285">
        <v>11862</v>
      </c>
      <c r="AR13" s="286">
        <v>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3819</v>
      </c>
      <c r="AP14" s="284">
        <v>2360</v>
      </c>
      <c r="AQ14" s="285">
        <v>4647</v>
      </c>
      <c r="AR14" s="286">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-40646</v>
      </c>
      <c r="AP15" s="284">
        <v>-25121</v>
      </c>
      <c r="AQ15" s="285">
        <v>-13358</v>
      </c>
      <c r="AR15" s="286">
        <v>88.1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593881</v>
      </c>
      <c r="AP16" s="284">
        <v>367046</v>
      </c>
      <c r="AQ16" s="285">
        <v>286004</v>
      </c>
      <c r="AR16" s="286">
        <v>28.3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24.72</v>
      </c>
      <c r="AP21" s="298">
        <v>24.25</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93.5</v>
      </c>
      <c r="AP22" s="303">
        <v>95.4</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352377</v>
      </c>
      <c r="AP32" s="312">
        <v>217786</v>
      </c>
      <c r="AQ32" s="313">
        <v>167387</v>
      </c>
      <c r="AR32" s="314">
        <v>30.1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28991</v>
      </c>
      <c r="AP35" s="312">
        <v>17918</v>
      </c>
      <c r="AQ35" s="313">
        <v>34589</v>
      </c>
      <c r="AR35" s="314">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30909</v>
      </c>
      <c r="AP36" s="312">
        <v>19103</v>
      </c>
      <c r="AQ36" s="313">
        <v>2508</v>
      </c>
      <c r="AR36" s="314">
        <v>661.7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-8147</v>
      </c>
      <c r="AP39" s="312">
        <v>-5035</v>
      </c>
      <c r="AQ39" s="313">
        <v>-7489</v>
      </c>
      <c r="AR39" s="314">
        <v>-32.799999999999997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-267082</v>
      </c>
      <c r="AP40" s="312">
        <v>-165069</v>
      </c>
      <c r="AQ40" s="313">
        <v>-138932</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137048</v>
      </c>
      <c r="AP41" s="312">
        <v>84702</v>
      </c>
      <c r="AQ41" s="313">
        <v>59636</v>
      </c>
      <c r="AR41" s="314">
        <v>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382538</v>
      </c>
      <c r="AN51" s="334">
        <v>206220</v>
      </c>
      <c r="AO51" s="335">
        <v>-1.6</v>
      </c>
      <c r="AP51" s="336">
        <v>268375</v>
      </c>
      <c r="AQ51" s="337">
        <v>-1.2</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266074</v>
      </c>
      <c r="AN52" s="342">
        <v>143436</v>
      </c>
      <c r="AO52" s="343">
        <v>-13.1</v>
      </c>
      <c r="AP52" s="344">
        <v>119602</v>
      </c>
      <c r="AQ52" s="345">
        <v>1.5</v>
      </c>
      <c r="AR52" s="346">
        <v>-14.6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632975</v>
      </c>
      <c r="AN53" s="334">
        <v>352436</v>
      </c>
      <c r="AO53" s="335">
        <v>70.900000000000006</v>
      </c>
      <c r="AP53" s="336">
        <v>301035</v>
      </c>
      <c r="AQ53" s="337">
        <v>12.2</v>
      </c>
      <c r="AR53" s="338">
        <v>58.7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528589</v>
      </c>
      <c r="AN54" s="342">
        <v>294315</v>
      </c>
      <c r="AO54" s="343">
        <v>105.2</v>
      </c>
      <c r="AP54" s="344">
        <v>154376</v>
      </c>
      <c r="AQ54" s="345">
        <v>29.1</v>
      </c>
      <c r="AR54" s="346">
        <v>76.099999999999994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336316</v>
      </c>
      <c r="AN55" s="334">
        <v>193285</v>
      </c>
      <c r="AO55" s="335">
        <v>-45.2</v>
      </c>
      <c r="AP55" s="336">
        <v>277467</v>
      </c>
      <c r="AQ55" s="337">
        <v>-7.8</v>
      </c>
      <c r="AR55" s="338">
        <v>-37.4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277599</v>
      </c>
      <c r="AN56" s="342">
        <v>159540</v>
      </c>
      <c r="AO56" s="343">
        <v>-45.8</v>
      </c>
      <c r="AP56" s="344">
        <v>128378</v>
      </c>
      <c r="AQ56" s="345">
        <v>-16.8</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231149</v>
      </c>
      <c r="AN57" s="334">
        <v>136775</v>
      </c>
      <c r="AO57" s="335">
        <v>-29.2</v>
      </c>
      <c r="AP57" s="336">
        <v>282256</v>
      </c>
      <c r="AQ57" s="337">
        <v>1.7</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157102</v>
      </c>
      <c r="AN58" s="342">
        <v>92960</v>
      </c>
      <c r="AO58" s="343">
        <v>-41.7</v>
      </c>
      <c r="AP58" s="344">
        <v>145453</v>
      </c>
      <c r="AQ58" s="345">
        <v>13.3</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192884</v>
      </c>
      <c r="AN59" s="334">
        <v>119211</v>
      </c>
      <c r="AO59" s="335">
        <v>-12.8</v>
      </c>
      <c r="AP59" s="336">
        <v>295341</v>
      </c>
      <c r="AQ59" s="337">
        <v>4.5999999999999996</v>
      </c>
      <c r="AR59" s="338">
        <v>-17.399999999999999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173124</v>
      </c>
      <c r="AN60" s="342">
        <v>106999</v>
      </c>
      <c r="AO60" s="343">
        <v>15.1</v>
      </c>
      <c r="AP60" s="344">
        <v>137402</v>
      </c>
      <c r="AQ60" s="345">
        <v>-5.5</v>
      </c>
      <c r="AR60" s="346">
        <v>20.6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355172</v>
      </c>
      <c r="AN61" s="349">
        <v>201585</v>
      </c>
      <c r="AO61" s="350">
        <v>-3.6</v>
      </c>
      <c r="AP61" s="351">
        <v>284895</v>
      </c>
      <c r="AQ61" s="352">
        <v>1.9</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280498</v>
      </c>
      <c r="AN62" s="342">
        <v>159450</v>
      </c>
      <c r="AO62" s="343">
        <v>3.9</v>
      </c>
      <c r="AP62" s="344">
        <v>137042</v>
      </c>
      <c r="AQ62" s="345">
        <v>4.3</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4eLNMh5AMVpjkCkX/v297mCaeGDXpBqKeWOOE0i4td6eWaX/6i4zteocYnFN5h2m1S0LIIXNUHnDIXjXdZ4nw==" saltValue="5j/qoAWy2vAnIcH9IyCt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O87"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47w47LmVHz7XPZVxP68Qvf9LRX0CGVetwjZCFGs+NdCFg/EsgQQmOawi9qGT8P0CjJMINhb+ppRw8tHI7Xdviw==" saltValue="mFFbVfVh27ghgGiXXUU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W85"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ae+PovrcDORQTFnmURNXkGdCn/+uDqTsS5rGsUXMvECSRcrG5ZWf9+/HEJVGdItBbkIDVYXqwT/fSyC4M+XrdQ==" saltValue="0t8O6EHwB85BjkcCoJDF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29.03</v>
      </c>
      <c r="G47" s="12">
        <v>31.33</v>
      </c>
      <c r="H47" s="12">
        <v>30.71</v>
      </c>
      <c r="I47" s="12">
        <v>30.68</v>
      </c>
      <c r="J47" s="13">
        <v>34.19</v>
      </c>
    </row>
    <row r="48" spans="2:10" ht="57.75" customHeight="1" x14ac:dyDescent="0.15">
      <c r="B48" s="14"/>
      <c r="C48" s="1141" t="s">
        <v>4</v>
      </c>
      <c r="D48" s="1141"/>
      <c r="E48" s="1142"/>
      <c r="F48" s="15">
        <v>5.51</v>
      </c>
      <c r="G48" s="16">
        <v>4.83</v>
      </c>
      <c r="H48" s="16">
        <v>5.62</v>
      </c>
      <c r="I48" s="16">
        <v>3.61</v>
      </c>
      <c r="J48" s="17">
        <v>5.48</v>
      </c>
    </row>
    <row r="49" spans="2:10" ht="57.75" customHeight="1" thickBot="1" x14ac:dyDescent="0.2">
      <c r="B49" s="18"/>
      <c r="C49" s="1143" t="s">
        <v>5</v>
      </c>
      <c r="D49" s="1143"/>
      <c r="E49" s="1144"/>
      <c r="F49" s="19" t="s">
        <v>528</v>
      </c>
      <c r="G49" s="20" t="s">
        <v>529</v>
      </c>
      <c r="H49" s="20">
        <v>0.54</v>
      </c>
      <c r="I49" s="20" t="s">
        <v>530</v>
      </c>
      <c r="J49" s="21">
        <v>3.04</v>
      </c>
    </row>
    <row r="50" spans="2:10" x14ac:dyDescent="0.15"/>
  </sheetData>
  <sheetProtection algorithmName="SHA-512" hashValue="aeA8cz2276cjfkBZG1SzJbwcMGvcvMaY/2kufWNKY5TCWT8FubnlVu0oSysFlyYAjh2urA3pxlla1PZoLUjxLQ==" saltValue="cbZzq/YiG8HWjpcRhQi9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5.5</v>
      </c>
      <c r="G34" s="33">
        <v>4.83</v>
      </c>
      <c r="H34" s="33">
        <v>5.62</v>
      </c>
      <c r="I34" s="33">
        <v>3.61</v>
      </c>
      <c r="J34" s="34">
        <v>5.48</v>
      </c>
      <c r="K34" s="22"/>
      <c r="L34" s="22"/>
      <c r="M34" s="22"/>
      <c r="N34" s="22"/>
      <c r="O34" s="22"/>
      <c r="P34" s="22"/>
    </row>
    <row r="35" spans="1:16" ht="39" customHeight="1" x14ac:dyDescent="0.15">
      <c r="A35" s="22"/>
      <c r="B35" s="35"/>
      <c r="C35" s="1145" t="s">
        <v>532</v>
      </c>
      <c r="D35" s="1146"/>
      <c r="E35" s="1147"/>
      <c r="F35" s="36">
        <v>2.69</v>
      </c>
      <c r="G35" s="37">
        <v>1.89</v>
      </c>
      <c r="H35" s="37">
        <v>2.39</v>
      </c>
      <c r="I35" s="37">
        <v>2.2999999999999998</v>
      </c>
      <c r="J35" s="38">
        <v>1.57</v>
      </c>
      <c r="K35" s="22"/>
      <c r="L35" s="22"/>
      <c r="M35" s="22"/>
      <c r="N35" s="22"/>
      <c r="O35" s="22"/>
      <c r="P35" s="22"/>
    </row>
    <row r="36" spans="1:16" ht="39" customHeight="1" x14ac:dyDescent="0.15">
      <c r="A36" s="22"/>
      <c r="B36" s="35"/>
      <c r="C36" s="1145" t="s">
        <v>533</v>
      </c>
      <c r="D36" s="1146"/>
      <c r="E36" s="1147"/>
      <c r="F36" s="36">
        <v>0.2</v>
      </c>
      <c r="G36" s="37">
        <v>0.42</v>
      </c>
      <c r="H36" s="37">
        <v>0.8</v>
      </c>
      <c r="I36" s="37">
        <v>0.47</v>
      </c>
      <c r="J36" s="38">
        <v>0.52</v>
      </c>
      <c r="K36" s="22"/>
      <c r="L36" s="22"/>
      <c r="M36" s="22"/>
      <c r="N36" s="22"/>
      <c r="O36" s="22"/>
      <c r="P36" s="22"/>
    </row>
    <row r="37" spans="1:16" ht="39" customHeight="1" x14ac:dyDescent="0.15">
      <c r="A37" s="22"/>
      <c r="B37" s="35"/>
      <c r="C37" s="1145" t="s">
        <v>534</v>
      </c>
      <c r="D37" s="1146"/>
      <c r="E37" s="1147"/>
      <c r="F37" s="36">
        <v>0.1</v>
      </c>
      <c r="G37" s="37">
        <v>0.15</v>
      </c>
      <c r="H37" s="37">
        <v>0.09</v>
      </c>
      <c r="I37" s="37">
        <v>0.09</v>
      </c>
      <c r="J37" s="38">
        <v>0.21</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uVYosi6Np6Jy5E9mSnsEDA3xW0T1JFsS5EWztUckpNJ2wlHDEVC1LfuwkpRrbe5UpM3t0bgtqglzTGMbgVVw==" saltValue="paRCIpArfX95s/fIWDe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5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383</v>
      </c>
      <c r="L45" s="60">
        <v>366</v>
      </c>
      <c r="M45" s="60">
        <v>339</v>
      </c>
      <c r="N45" s="60">
        <v>365</v>
      </c>
      <c r="O45" s="61">
        <v>352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36</v>
      </c>
      <c r="L48" s="64">
        <v>38</v>
      </c>
      <c r="M48" s="64">
        <v>39</v>
      </c>
      <c r="N48" s="64">
        <v>38</v>
      </c>
      <c r="O48" s="65">
        <v>29</v>
      </c>
      <c r="P48" s="48"/>
      <c r="Q48" s="48"/>
      <c r="R48" s="48"/>
      <c r="S48" s="48"/>
      <c r="T48" s="48"/>
      <c r="U48" s="48"/>
    </row>
    <row r="49" spans="1:21" ht="30.75" customHeight="1" x14ac:dyDescent="0.15">
      <c r="A49" s="48"/>
      <c r="B49" s="1178"/>
      <c r="C49" s="1179"/>
      <c r="D49" s="62"/>
      <c r="E49" s="1155" t="s">
        <v>14</v>
      </c>
      <c r="F49" s="1155"/>
      <c r="G49" s="1155"/>
      <c r="H49" s="1155"/>
      <c r="I49" s="1155"/>
      <c r="J49" s="1156"/>
      <c r="K49" s="63">
        <v>41</v>
      </c>
      <c r="L49" s="64">
        <v>40</v>
      </c>
      <c r="M49" s="64">
        <v>34</v>
      </c>
      <c r="N49" s="64">
        <v>31</v>
      </c>
      <c r="O49" s="65">
        <v>31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300</v>
      </c>
      <c r="L52" s="64">
        <v>288</v>
      </c>
      <c r="M52" s="64">
        <v>271</v>
      </c>
      <c r="N52" s="64">
        <v>287</v>
      </c>
      <c r="O52" s="65">
        <v>275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160</v>
      </c>
      <c r="L53" s="69">
        <v>156</v>
      </c>
      <c r="M53" s="69">
        <v>141</v>
      </c>
      <c r="N53" s="69">
        <v>147</v>
      </c>
      <c r="O53" s="70">
        <v>137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cWlsk+qE3beNj8x1tZv15/SSXfqzgh7WGXKisSMZli/Q4sPxQNYPavylOG3KjGwwDY1eaLiEPJcsk/mAU0RlQ==" saltValue="AtDGnZFssvUmDMsvjRou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3046</v>
      </c>
      <c r="J41" s="356">
        <v>3161</v>
      </c>
      <c r="K41" s="356">
        <v>3101</v>
      </c>
      <c r="L41" s="356">
        <v>2930</v>
      </c>
      <c r="M41" s="357">
        <v>2760</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282</v>
      </c>
      <c r="J43" s="359">
        <v>314</v>
      </c>
      <c r="K43" s="359">
        <v>363</v>
      </c>
      <c r="L43" s="359">
        <v>581</v>
      </c>
      <c r="M43" s="360">
        <v>509</v>
      </c>
    </row>
    <row r="44" spans="2:13" ht="27.75" customHeight="1" x14ac:dyDescent="0.15">
      <c r="B44" s="1186"/>
      <c r="C44" s="1187"/>
      <c r="D44" s="106"/>
      <c r="E44" s="1190" t="s">
        <v>34</v>
      </c>
      <c r="F44" s="1190"/>
      <c r="G44" s="1190"/>
      <c r="H44" s="1191"/>
      <c r="I44" s="358">
        <v>215</v>
      </c>
      <c r="J44" s="359">
        <v>180</v>
      </c>
      <c r="K44" s="359">
        <v>155</v>
      </c>
      <c r="L44" s="359">
        <v>206</v>
      </c>
      <c r="M44" s="360">
        <v>307</v>
      </c>
    </row>
    <row r="45" spans="2:13" ht="27.75" customHeight="1" x14ac:dyDescent="0.15">
      <c r="B45" s="1186"/>
      <c r="C45" s="1187"/>
      <c r="D45" s="106"/>
      <c r="E45" s="1190" t="s">
        <v>35</v>
      </c>
      <c r="F45" s="1190"/>
      <c r="G45" s="1190"/>
      <c r="H45" s="1191"/>
      <c r="I45" s="358">
        <v>372</v>
      </c>
      <c r="J45" s="359">
        <v>344</v>
      </c>
      <c r="K45" s="359">
        <v>350</v>
      </c>
      <c r="L45" s="359">
        <v>329</v>
      </c>
      <c r="M45" s="360">
        <v>306</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1396</v>
      </c>
      <c r="J50" s="359">
        <v>1466</v>
      </c>
      <c r="K50" s="359">
        <v>1571</v>
      </c>
      <c r="L50" s="359">
        <v>1623</v>
      </c>
      <c r="M50" s="360">
        <v>1562</v>
      </c>
    </row>
    <row r="51" spans="2:13" ht="27.75" customHeight="1" x14ac:dyDescent="0.15">
      <c r="B51" s="1186"/>
      <c r="C51" s="1187"/>
      <c r="D51" s="106"/>
      <c r="E51" s="1190" t="s">
        <v>42</v>
      </c>
      <c r="F51" s="1190"/>
      <c r="G51" s="1190"/>
      <c r="H51" s="1191"/>
      <c r="I51" s="358">
        <v>73</v>
      </c>
      <c r="J51" s="359">
        <v>64</v>
      </c>
      <c r="K51" s="359">
        <v>61</v>
      </c>
      <c r="L51" s="359">
        <v>58</v>
      </c>
      <c r="M51" s="360">
        <v>55</v>
      </c>
    </row>
    <row r="52" spans="2:13" ht="27.75" customHeight="1" x14ac:dyDescent="0.15">
      <c r="B52" s="1188"/>
      <c r="C52" s="1189"/>
      <c r="D52" s="106"/>
      <c r="E52" s="1190" t="s">
        <v>43</v>
      </c>
      <c r="F52" s="1190"/>
      <c r="G52" s="1190"/>
      <c r="H52" s="1191"/>
      <c r="I52" s="358">
        <v>2391</v>
      </c>
      <c r="J52" s="359">
        <v>2466</v>
      </c>
      <c r="K52" s="359">
        <v>2431</v>
      </c>
      <c r="L52" s="359">
        <v>2438</v>
      </c>
      <c r="M52" s="360">
        <v>2325</v>
      </c>
    </row>
    <row r="53" spans="2:13" ht="27.75" customHeight="1" thickBot="1" x14ac:dyDescent="0.2">
      <c r="B53" s="1192" t="s">
        <v>19</v>
      </c>
      <c r="C53" s="1193"/>
      <c r="D53" s="110"/>
      <c r="E53" s="1194" t="s">
        <v>44</v>
      </c>
      <c r="F53" s="1194"/>
      <c r="G53" s="1194"/>
      <c r="H53" s="1195"/>
      <c r="I53" s="361">
        <v>54</v>
      </c>
      <c r="J53" s="362">
        <v>3</v>
      </c>
      <c r="K53" s="362">
        <v>-95</v>
      </c>
      <c r="L53" s="362">
        <v>-74</v>
      </c>
      <c r="M53" s="363">
        <v>-61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s7nAvcsSal66Gu72kodvhXC9FvjFSdVedDT44cUK+ENZa3mGjzMjO8PZlxEKoirewpl8pIum2hNOhh77IJLTw==" saltValue="UbNwWhc8DnsvjJ2jWEkw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D49" zoomScale="55" zoomScaleNormal="55"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475</v>
      </c>
      <c r="G55" s="122">
        <v>460</v>
      </c>
      <c r="H55" s="123">
        <v>506</v>
      </c>
    </row>
    <row r="56" spans="2:8" ht="52.5" customHeight="1" x14ac:dyDescent="0.15">
      <c r="B56" s="124"/>
      <c r="C56" s="1213" t="s">
        <v>47</v>
      </c>
      <c r="D56" s="1213"/>
      <c r="E56" s="1214"/>
      <c r="F56" s="125">
        <v>12</v>
      </c>
      <c r="G56" s="125">
        <v>21</v>
      </c>
      <c r="H56" s="126">
        <v>26</v>
      </c>
    </row>
    <row r="57" spans="2:8" ht="53.25" customHeight="1" x14ac:dyDescent="0.15">
      <c r="B57" s="124"/>
      <c r="C57" s="1215" t="s">
        <v>48</v>
      </c>
      <c r="D57" s="1215"/>
      <c r="E57" s="1216"/>
      <c r="F57" s="127">
        <v>1206</v>
      </c>
      <c r="G57" s="127">
        <v>1301</v>
      </c>
      <c r="H57" s="128">
        <v>1176</v>
      </c>
    </row>
    <row r="58" spans="2:8" ht="45.75" customHeight="1" x14ac:dyDescent="0.15">
      <c r="B58" s="129"/>
      <c r="C58" s="1203" t="s">
        <v>552</v>
      </c>
      <c r="D58" s="1204"/>
      <c r="E58" s="1205"/>
      <c r="F58" s="130">
        <v>520</v>
      </c>
      <c r="G58" s="130">
        <v>617</v>
      </c>
      <c r="H58" s="131">
        <v>582</v>
      </c>
    </row>
    <row r="59" spans="2:8" ht="45.75" customHeight="1" x14ac:dyDescent="0.15">
      <c r="B59" s="129"/>
      <c r="C59" s="1203" t="s">
        <v>553</v>
      </c>
      <c r="D59" s="1204"/>
      <c r="E59" s="1205"/>
      <c r="F59" s="130">
        <v>171</v>
      </c>
      <c r="G59" s="130">
        <v>208</v>
      </c>
      <c r="H59" s="131">
        <v>210</v>
      </c>
    </row>
    <row r="60" spans="2:8" ht="45.75" customHeight="1" x14ac:dyDescent="0.15">
      <c r="B60" s="129"/>
      <c r="C60" s="1203" t="s">
        <v>554</v>
      </c>
      <c r="D60" s="1204"/>
      <c r="E60" s="1205"/>
      <c r="F60" s="130">
        <v>135</v>
      </c>
      <c r="G60" s="130">
        <v>155</v>
      </c>
      <c r="H60" s="131">
        <v>132</v>
      </c>
    </row>
    <row r="61" spans="2:8" ht="45.75" customHeight="1" x14ac:dyDescent="0.15">
      <c r="B61" s="129"/>
      <c r="C61" s="1203" t="s">
        <v>555</v>
      </c>
      <c r="D61" s="1204"/>
      <c r="E61" s="1205"/>
      <c r="F61" s="130">
        <v>231</v>
      </c>
      <c r="G61" s="130">
        <v>171</v>
      </c>
      <c r="H61" s="131">
        <v>108</v>
      </c>
    </row>
    <row r="62" spans="2:8" ht="45.75" customHeight="1" thickBot="1" x14ac:dyDescent="0.2">
      <c r="B62" s="132"/>
      <c r="C62" s="1206" t="s">
        <v>556</v>
      </c>
      <c r="D62" s="1207"/>
      <c r="E62" s="1208"/>
      <c r="F62" s="133">
        <v>67</v>
      </c>
      <c r="G62" s="133">
        <v>72</v>
      </c>
      <c r="H62" s="134">
        <v>76</v>
      </c>
    </row>
    <row r="63" spans="2:8" ht="52.5" customHeight="1" thickBot="1" x14ac:dyDescent="0.2">
      <c r="B63" s="135"/>
      <c r="C63" s="1209" t="s">
        <v>49</v>
      </c>
      <c r="D63" s="1209"/>
      <c r="E63" s="1210"/>
      <c r="F63" s="136">
        <v>1693</v>
      </c>
      <c r="G63" s="136">
        <v>1782</v>
      </c>
      <c r="H63" s="137">
        <v>1708</v>
      </c>
    </row>
    <row r="64" spans="2:8" x14ac:dyDescent="0.15"/>
  </sheetData>
  <sheetProtection algorithmName="SHA-512" hashValue="8Q3738KsKt4E+Lu+P4P9J5PZs5/ABVZ5pyGjeh02+qBZLaHQQ8GZuZE1keNzMBj6XHuiduBjxBQ7v/Alb2qeKg==" saltValue="a0Sc/OkKnJE0qioOkX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206220</v>
      </c>
      <c r="E3" s="156"/>
      <c r="F3" s="157">
        <v>268375</v>
      </c>
      <c r="G3" s="158"/>
      <c r="H3" s="159"/>
    </row>
    <row r="4" spans="1:8" x14ac:dyDescent="0.15">
      <c r="A4" s="160"/>
      <c r="B4" s="161"/>
      <c r="C4" s="162"/>
      <c r="D4" s="163">
        <v>143436</v>
      </c>
      <c r="E4" s="164"/>
      <c r="F4" s="165">
        <v>119602</v>
      </c>
      <c r="G4" s="166"/>
      <c r="H4" s="167"/>
    </row>
    <row r="5" spans="1:8" x14ac:dyDescent="0.15">
      <c r="A5" s="148" t="s">
        <v>517</v>
      </c>
      <c r="B5" s="153"/>
      <c r="C5" s="154"/>
      <c r="D5" s="155">
        <v>352436</v>
      </c>
      <c r="E5" s="156"/>
      <c r="F5" s="157">
        <v>301035</v>
      </c>
      <c r="G5" s="158"/>
      <c r="H5" s="159"/>
    </row>
    <row r="6" spans="1:8" x14ac:dyDescent="0.15">
      <c r="A6" s="160"/>
      <c r="B6" s="161"/>
      <c r="C6" s="162"/>
      <c r="D6" s="163">
        <v>294315</v>
      </c>
      <c r="E6" s="164"/>
      <c r="F6" s="165">
        <v>154376</v>
      </c>
      <c r="G6" s="166"/>
      <c r="H6" s="167"/>
    </row>
    <row r="7" spans="1:8" x14ac:dyDescent="0.15">
      <c r="A7" s="148" t="s">
        <v>518</v>
      </c>
      <c r="B7" s="153"/>
      <c r="C7" s="154"/>
      <c r="D7" s="155">
        <v>193285</v>
      </c>
      <c r="E7" s="156"/>
      <c r="F7" s="157">
        <v>277467</v>
      </c>
      <c r="G7" s="158"/>
      <c r="H7" s="159"/>
    </row>
    <row r="8" spans="1:8" x14ac:dyDescent="0.15">
      <c r="A8" s="160"/>
      <c r="B8" s="161"/>
      <c r="C8" s="162"/>
      <c r="D8" s="163">
        <v>159540</v>
      </c>
      <c r="E8" s="164"/>
      <c r="F8" s="165">
        <v>128378</v>
      </c>
      <c r="G8" s="166"/>
      <c r="H8" s="167"/>
    </row>
    <row r="9" spans="1:8" x14ac:dyDescent="0.15">
      <c r="A9" s="148" t="s">
        <v>519</v>
      </c>
      <c r="B9" s="153"/>
      <c r="C9" s="154"/>
      <c r="D9" s="155">
        <v>136775</v>
      </c>
      <c r="E9" s="156"/>
      <c r="F9" s="157">
        <v>282256</v>
      </c>
      <c r="G9" s="158"/>
      <c r="H9" s="159"/>
    </row>
    <row r="10" spans="1:8" x14ac:dyDescent="0.15">
      <c r="A10" s="160"/>
      <c r="B10" s="161"/>
      <c r="C10" s="162"/>
      <c r="D10" s="163">
        <v>92960</v>
      </c>
      <c r="E10" s="164"/>
      <c r="F10" s="165">
        <v>145453</v>
      </c>
      <c r="G10" s="166"/>
      <c r="H10" s="167"/>
    </row>
    <row r="11" spans="1:8" x14ac:dyDescent="0.15">
      <c r="A11" s="148" t="s">
        <v>520</v>
      </c>
      <c r="B11" s="153"/>
      <c r="C11" s="154"/>
      <c r="D11" s="155">
        <v>119211</v>
      </c>
      <c r="E11" s="156"/>
      <c r="F11" s="157">
        <v>295341</v>
      </c>
      <c r="G11" s="158"/>
      <c r="H11" s="159"/>
    </row>
    <row r="12" spans="1:8" x14ac:dyDescent="0.15">
      <c r="A12" s="160"/>
      <c r="B12" s="161"/>
      <c r="C12" s="168"/>
      <c r="D12" s="163">
        <v>106999</v>
      </c>
      <c r="E12" s="164"/>
      <c r="F12" s="165">
        <v>137402</v>
      </c>
      <c r="G12" s="166"/>
      <c r="H12" s="167"/>
    </row>
    <row r="13" spans="1:8" x14ac:dyDescent="0.15">
      <c r="A13" s="148"/>
      <c r="B13" s="153"/>
      <c r="C13" s="169"/>
      <c r="D13" s="170">
        <v>201585</v>
      </c>
      <c r="E13" s="171"/>
      <c r="F13" s="172">
        <v>284895</v>
      </c>
      <c r="G13" s="173"/>
      <c r="H13" s="159"/>
    </row>
    <row r="14" spans="1:8" x14ac:dyDescent="0.15">
      <c r="A14" s="160"/>
      <c r="B14" s="161"/>
      <c r="C14" s="162"/>
      <c r="D14" s="163">
        <v>159450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5.51</v>
      </c>
      <c r="C19" s="174">
        <f>ROUND(VALUE(SUBSTITUTE(実質収支比率等に係る経年分析!G$48,"▲","-")),2)</f>
        <v>4.83</v>
      </c>
      <c r="D19" s="174">
        <f>ROUND(VALUE(SUBSTITUTE(実質収支比率等に係る経年分析!H$48,"▲","-")),2)</f>
        <v>5.62</v>
      </c>
      <c r="E19" s="174">
        <f>ROUND(VALUE(SUBSTITUTE(実質収支比率等に係る経年分析!I$48,"▲","-")),2)</f>
        <v>3.61</v>
      </c>
      <c r="F19" s="174">
        <f>ROUND(VALUE(SUBSTITUTE(実質収支比率等に係る経年分析!J$48,"▲","-")),2)</f>
        <v>5.48</v>
      </c>
    </row>
    <row r="20" spans="1:11" x14ac:dyDescent="0.15">
      <c r="A20" s="174" t="s">
        <v>53</v>
      </c>
      <c r="B20" s="174">
        <f>ROUND(VALUE(SUBSTITUTE(実質収支比率等に係る経年分析!F$47,"▲","-")),2)</f>
        <v>29.03</v>
      </c>
      <c r="C20" s="174">
        <f>ROUND(VALUE(SUBSTITUTE(実質収支比率等に係る経年分析!G$47,"▲","-")),2)</f>
        <v>31.33</v>
      </c>
      <c r="D20" s="174">
        <f>ROUND(VALUE(SUBSTITUTE(実質収支比率等に係る経年分析!H$47,"▲","-")),2)</f>
        <v>30.71</v>
      </c>
      <c r="E20" s="174">
        <f>ROUND(VALUE(SUBSTITUTE(実質収支比率等に係る経年分析!I$47,"▲","-")),2)</f>
        <v>30.68</v>
      </c>
      <c r="F20" s="174">
        <f>ROUND(VALUE(SUBSTITUTE(実質収支比率等に係る経年分析!J$47,"▲","-")),2)</f>
        <v>34.19</v>
      </c>
    </row>
    <row r="21" spans="1:11" x14ac:dyDescent="0.15">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-6.18</v>
      </c>
      <c r="F21" s="174">
        <f>IF(ISNUMBER(VALUE(SUBSTITUTE(実質収支比率等に係る経年分析!J$49,"▲","-"))),ROUND(VALUE(SUBSTITUTE(実質収支比率等に係る経年分析!J$49,"▲","-")),2),NA())</f>
        <v>3.04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300</v>
      </c>
      <c r="E42" s="176"/>
      <c r="F42" s="176"/>
      <c r="G42" s="176">
        <f>'実質公債費比率（分子）の構造'!L$52</f>
        <v>288</v>
      </c>
      <c r="H42" s="176"/>
      <c r="I42" s="176"/>
      <c r="J42" s="176">
        <f>'実質公債費比率（分子）の構造'!M$52</f>
        <v>271</v>
      </c>
      <c r="K42" s="176"/>
      <c r="L42" s="176"/>
      <c r="M42" s="176">
        <f>'実質公債費比率（分子）の構造'!N$52</f>
        <v>287</v>
      </c>
      <c r="N42" s="176"/>
      <c r="O42" s="176"/>
      <c r="P42" s="176">
        <f>'実質公債費比率（分子）の構造'!O$52</f>
        <v>275</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40</v>
      </c>
      <c r="F45" s="176"/>
      <c r="G45" s="176"/>
      <c r="H45" s="176">
        <f>'実質公債費比率（分子）の構造'!M$49</f>
        <v>34</v>
      </c>
      <c r="I45" s="176"/>
      <c r="J45" s="176"/>
      <c r="K45" s="176">
        <f>'実質公債費比率（分子）の構造'!N$49</f>
        <v>31</v>
      </c>
      <c r="L45" s="176"/>
      <c r="M45" s="176"/>
      <c r="N45" s="176">
        <f>'実質公債費比率（分子）の構造'!O$49</f>
        <v>31</v>
      </c>
      <c r="O45" s="176"/>
      <c r="P45" s="176"/>
    </row>
    <row r="46" spans="1:16" x14ac:dyDescent="0.15">
      <c r="A46" s="176" t="s">
        <v>64</v>
      </c>
      <c r="B46" s="176">
        <f>'実質公債費比率（分子）の構造'!K$48</f>
        <v>36</v>
      </c>
      <c r="C46" s="176"/>
      <c r="D46" s="176"/>
      <c r="E46" s="176">
        <f>'実質公債費比率（分子）の構造'!L$48</f>
        <v>38</v>
      </c>
      <c r="F46" s="176"/>
      <c r="G46" s="176"/>
      <c r="H46" s="176">
        <f>'実質公債費比率（分子）の構造'!M$48</f>
        <v>39</v>
      </c>
      <c r="I46" s="176"/>
      <c r="J46" s="176"/>
      <c r="K46" s="176">
        <f>'実質公債費比率（分子）の構造'!N$48</f>
        <v>38</v>
      </c>
      <c r="L46" s="176"/>
      <c r="M46" s="176"/>
      <c r="N46" s="176">
        <f>'実質公債費比率（分子）の構造'!O$48</f>
        <v>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383</v>
      </c>
      <c r="C49" s="176"/>
      <c r="D49" s="176"/>
      <c r="E49" s="176">
        <f>'実質公債費比率（分子）の構造'!L$45</f>
        <v>366</v>
      </c>
      <c r="F49" s="176"/>
      <c r="G49" s="176"/>
      <c r="H49" s="176">
        <f>'実質公債費比率（分子）の構造'!M$45</f>
        <v>339</v>
      </c>
      <c r="I49" s="176"/>
      <c r="J49" s="176"/>
      <c r="K49" s="176">
        <f>'実質公債費比率（分子）の構造'!N$45</f>
        <v>365</v>
      </c>
      <c r="L49" s="176"/>
      <c r="M49" s="176"/>
      <c r="N49" s="176">
        <f>'実質公債費比率（分子）の構造'!O$45</f>
        <v>352</v>
      </c>
      <c r="O49" s="176"/>
      <c r="P49" s="176"/>
    </row>
    <row r="50" spans="1:16" x14ac:dyDescent="0.15">
      <c r="A50" s="176" t="s">
        <v>67</v>
      </c>
      <c r="B50" s="176" t="e">
        <f>NA()</f>
        <v>#N/A</v>
      </c>
      <c r="C50" s="176">
        <f>IF(ISNUMBER('実質公債費比率（分子）の構造'!K$53),'実質公債費比率（分子）の構造'!K$53,NA())</f>
        <v>160</v>
      </c>
      <c r="D50" s="176" t="e">
        <f>NA()</f>
        <v>#N/A</v>
      </c>
      <c r="E50" s="176" t="e">
        <f>NA()</f>
        <v>#N/A</v>
      </c>
      <c r="F50" s="176">
        <f>IF(ISNUMBER('実質公債費比率（分子）の構造'!L$53),'実質公債費比率（分子）の構造'!L$53,NA())</f>
        <v>156</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2391</v>
      </c>
      <c r="E56" s="175"/>
      <c r="F56" s="175"/>
      <c r="G56" s="175">
        <f>'将来負担比率（分子）の構造'!J$52</f>
        <v>2466</v>
      </c>
      <c r="H56" s="175"/>
      <c r="I56" s="175"/>
      <c r="J56" s="175">
        <f>'将来負担比率（分子）の構造'!K$52</f>
        <v>2431</v>
      </c>
      <c r="K56" s="175"/>
      <c r="L56" s="175"/>
      <c r="M56" s="175">
        <f>'将来負担比率（分子）の構造'!L$52</f>
        <v>2438</v>
      </c>
      <c r="N56" s="175"/>
      <c r="O56" s="175"/>
      <c r="P56" s="175">
        <f>'将来負担比率（分子）の構造'!M$52</f>
        <v>2325</v>
      </c>
    </row>
    <row r="57" spans="1:16" x14ac:dyDescent="0.15">
      <c r="A57" s="175" t="s">
        <v>42</v>
      </c>
      <c r="B57" s="175"/>
      <c r="C57" s="175"/>
      <c r="D57" s="175">
        <f>'将来負担比率（分子）の構造'!I$51</f>
        <v>73</v>
      </c>
      <c r="E57" s="175"/>
      <c r="F57" s="175"/>
      <c r="G57" s="175">
        <f>'将来負担比率（分子）の構造'!J$51</f>
        <v>64</v>
      </c>
      <c r="H57" s="175"/>
      <c r="I57" s="175"/>
      <c r="J57" s="175">
        <f>'将来負担比率（分子）の構造'!K$51</f>
        <v>61</v>
      </c>
      <c r="K57" s="175"/>
      <c r="L57" s="175"/>
      <c r="M57" s="175">
        <f>'将来負担比率（分子）の構造'!L$51</f>
        <v>58</v>
      </c>
      <c r="N57" s="175"/>
      <c r="O57" s="175"/>
      <c r="P57" s="175">
        <f>'将来負担比率（分子）の構造'!M$51</f>
        <v>55</v>
      </c>
    </row>
    <row r="58" spans="1:16" x14ac:dyDescent="0.15">
      <c r="A58" s="175" t="s">
        <v>41</v>
      </c>
      <c r="B58" s="175"/>
      <c r="C58" s="175"/>
      <c r="D58" s="175">
        <f>'将来負担比率（分子）の構造'!I$50</f>
        <v>1396</v>
      </c>
      <c r="E58" s="175"/>
      <c r="F58" s="175"/>
      <c r="G58" s="175">
        <f>'将来負担比率（分子）の構造'!J$50</f>
        <v>1466</v>
      </c>
      <c r="H58" s="175"/>
      <c r="I58" s="175"/>
      <c r="J58" s="175">
        <f>'将来負担比率（分子）の構造'!K$50</f>
        <v>1571</v>
      </c>
      <c r="K58" s="175"/>
      <c r="L58" s="175"/>
      <c r="M58" s="175">
        <f>'将来負担比率（分子）の構造'!L$50</f>
        <v>1623</v>
      </c>
      <c r="N58" s="175"/>
      <c r="O58" s="175"/>
      <c r="P58" s="175">
        <f>'将来負担比率（分子）の構造'!M$50</f>
        <v>1562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372</v>
      </c>
      <c r="C62" s="175"/>
      <c r="D62" s="175"/>
      <c r="E62" s="175">
        <f>'将来負担比率（分子）の構造'!J$45</f>
        <v>344</v>
      </c>
      <c r="F62" s="175"/>
      <c r="G62" s="175"/>
      <c r="H62" s="175">
        <f>'将来負担比率（分子）の構造'!K$45</f>
        <v>350</v>
      </c>
      <c r="I62" s="175"/>
      <c r="J62" s="175"/>
      <c r="K62" s="175">
        <f>'将来負担比率（分子）の構造'!L$45</f>
        <v>329</v>
      </c>
      <c r="L62" s="175"/>
      <c r="M62" s="175"/>
      <c r="N62" s="175">
        <f>'将来負担比率（分子）の構造'!M$45</f>
        <v>306</v>
      </c>
      <c r="O62" s="175"/>
      <c r="P62" s="175"/>
    </row>
    <row r="63" spans="1:16" x14ac:dyDescent="0.15">
      <c r="A63" s="175" t="s">
        <v>34</v>
      </c>
      <c r="B63" s="175">
        <f>'将来負担比率（分子）の構造'!I$44</f>
        <v>215</v>
      </c>
      <c r="C63" s="175"/>
      <c r="D63" s="175"/>
      <c r="E63" s="175">
        <f>'将来負担比率（分子）の構造'!J$44</f>
        <v>180</v>
      </c>
      <c r="F63" s="175"/>
      <c r="G63" s="175"/>
      <c r="H63" s="175">
        <f>'将来負担比率（分子）の構造'!K$44</f>
        <v>155</v>
      </c>
      <c r="I63" s="175"/>
      <c r="J63" s="175"/>
      <c r="K63" s="175">
        <f>'将来負担比率（分子）の構造'!L$44</f>
        <v>206</v>
      </c>
      <c r="L63" s="175"/>
      <c r="M63" s="175"/>
      <c r="N63" s="175">
        <f>'将来負担比率（分子）の構造'!M$44</f>
        <v>307</v>
      </c>
      <c r="O63" s="175"/>
      <c r="P63" s="175"/>
    </row>
    <row r="64" spans="1:16" x14ac:dyDescent="0.15">
      <c r="A64" s="175" t="s">
        <v>33</v>
      </c>
      <c r="B64" s="175">
        <f>'将来負担比率（分子）の構造'!I$43</f>
        <v>282</v>
      </c>
      <c r="C64" s="175"/>
      <c r="D64" s="175"/>
      <c r="E64" s="175">
        <f>'将来負担比率（分子）の構造'!J$43</f>
        <v>314</v>
      </c>
      <c r="F64" s="175"/>
      <c r="G64" s="175"/>
      <c r="H64" s="175">
        <f>'将来負担比率（分子）の構造'!K$43</f>
        <v>363</v>
      </c>
      <c r="I64" s="175"/>
      <c r="J64" s="175"/>
      <c r="K64" s="175">
        <f>'将来負担比率（分子）の構造'!L$43</f>
        <v>581</v>
      </c>
      <c r="L64" s="175"/>
      <c r="M64" s="175"/>
      <c r="N64" s="175">
        <f>'将来負担比率（分子）の構造'!M$43</f>
        <v>509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3046</v>
      </c>
      <c r="C66" s="175"/>
      <c r="D66" s="175"/>
      <c r="E66" s="175">
        <f>'将来負担比率（分子）の構造'!J$41</f>
        <v>3161</v>
      </c>
      <c r="F66" s="175"/>
      <c r="G66" s="175"/>
      <c r="H66" s="175">
        <f>'将来負担比率（分子）の構造'!K$41</f>
        <v>3101</v>
      </c>
      <c r="I66" s="175"/>
      <c r="J66" s="175"/>
      <c r="K66" s="175">
        <f>'将来負担比率（分子）の構造'!L$41</f>
        <v>2930</v>
      </c>
      <c r="L66" s="175"/>
      <c r="M66" s="175"/>
      <c r="N66" s="175">
        <f>'将来負担比率（分子）の構造'!M$41</f>
        <v>2760</v>
      </c>
      <c r="O66" s="175"/>
      <c r="P66" s="175"/>
    </row>
    <row r="67" spans="1:16" x14ac:dyDescent="0.15">
      <c r="A67" s="175" t="s">
        <v>71</v>
      </c>
      <c r="B67" s="175" t="e">
        <f>NA()</f>
        <v>#N/A</v>
      </c>
      <c r="C67" s="175">
        <f>IF(ISNUMBER('将来負担比率（分子）の構造'!I$53), IF('将来負担比率（分子）の構造'!I$53 &lt; 0, 0, '将来負担比率（分子）の構造'!I$53), NA())</f>
        <v>54</v>
      </c>
      <c r="D67" s="175" t="e">
        <f>NA()</f>
        <v>#N/A</v>
      </c>
      <c r="E67" s="175" t="e">
        <f>NA()</f>
        <v>#N/A</v>
      </c>
      <c r="F67" s="175">
        <f>IF(ISNUMBER('将来負担比率（分子）の構造'!J$53), IF('将来負担比率（分子）の構造'!J$53 &lt; 0, 0, '将来負担比率（分子）の構造'!J$53), NA())</f>
        <v>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475</v>
      </c>
      <c r="C72" s="179">
        <f>基金残高に係る経年分析!G55</f>
        <v>460</v>
      </c>
      <c r="D72" s="179">
        <f>基金残高に係る経年分析!H55</f>
        <v>506</v>
      </c>
    </row>
    <row r="73" spans="1:16" x14ac:dyDescent="0.15">
      <c r="A73" s="178" t="s">
        <v>74</v>
      </c>
      <c r="B73" s="179">
        <f>基金残高に係る経年分析!F56</f>
        <v>12</v>
      </c>
      <c r="C73" s="179">
        <f>基金残高に係る経年分析!G56</f>
        <v>21</v>
      </c>
      <c r="D73" s="179">
        <f>基金残高に係る経年分析!H56</f>
        <v>26</v>
      </c>
    </row>
    <row r="74" spans="1:16" x14ac:dyDescent="0.15">
      <c r="A74" s="178" t="s">
        <v>75</v>
      </c>
      <c r="B74" s="179">
        <f>基金残高に係る経年分析!F57</f>
        <v>1206</v>
      </c>
      <c r="C74" s="179">
        <f>基金残高に係る経年分析!G57</f>
        <v>1301</v>
      </c>
      <c r="D74" s="179">
        <f>基金残高に係る経年分析!H57</f>
        <v>1176</v>
      </c>
    </row>
  </sheetData>
  <sheetProtection algorithmName="SHA-512" hashValue="pOnNRc3fPM58fBWzCDaf4vekMrAYOwoukmXHAzYqrnDFp9wRyl8v0Q1wpLq9Pdi6RBmR/jnWZcCjBvUnF9O8kw==" saltValue="y1AvYQPpVKu5pinwimez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2025-03-07T04:55:15Z</cp:lastPrinted>
  <dcterms:created xsi:type="dcterms:W3CDTF">2025-02-19T00:31:07Z</dcterms:created>
  <dcterms:modified xsi:type="dcterms:W3CDTF">2025-03-18T23:34:57Z</dcterms:modified>
  <cp:category/>
</cp:coreProperties>
</file>