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kazamaura\Desktop\"/>
    </mc:Choice>
  </mc:AlternateContent>
  <xr:revisionPtr revIDLastSave="0" documentId="8_{2AC5E48A-B05A-41E7-8DE6-32DD16567790}"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AM34" i="10"/>
  <c r="U34" i="10"/>
  <c r="U35" i="10" s="1"/>
  <c r="C34" i="10"/>
  <c r="U36" i="10" l="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<sst xmlns="http://schemas.openxmlformats.org/spreadsheetml/2006/main" count="1144" uniqueCount="603">
  <si>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</si>
  <si>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</si>
  <si>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</si>
  <si>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</si>
  <si>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</si>
  <si>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</si>
  <si>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</si>
  <si>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</si>
  <si>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</si>
  <si>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</si>
  <si>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</si>
  <si>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</si>
  <si>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</si>
  <si>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</si>
  <si>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</si>
  <si>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</si>
  <si>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</si>
  <si>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</si>
  <si>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</si>
  <si>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</si>
  <si>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</si>
  <si>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</si>
  <si>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</si>
  <si>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</si>
  <si>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</si>
  <si>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</si>
  <si>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</si>
  <si>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</si>
  <si>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</si>
  <si>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</si>
  <si>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</si>
  <si>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</si>
  <si>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</si>
  <si>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</si>
  <si>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</si>
  <si>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</si>
  <si>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</si>
  <si>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</si>
  <si>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</si>
  <si>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</si>
  <si>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</si>
  <si>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</si>
  <si>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</si>
  <si>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</si>
  <si>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</si>
  <si>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</si>
  <si>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</si>
  <si>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</si>
  <si>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</si>
  <si>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</si>
  <si>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</si>
  <si>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</si>
  <si>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</si>
  <si>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</si>
  <si>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</si>
  <si>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</si>
  <si>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</si>
  <si>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</si>
  <si>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</si>
  <si>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</si>
  <si>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</si>
  <si>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</si>
  <si>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</si>
  <si>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</si>
  <si>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</si>
  <si>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</si>
  <si>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</si>
  <si>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</si>
  <si>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</si>
  <si>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</si>
  <si>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</si>
  <si>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</si>
  <si>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</si>
  <si>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</si>
  <si>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</si>
  <si>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</si>
  <si>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</si>
  <si>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</si>
  <si>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</si>
  <si>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</si>
  <si>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</si>
  <si>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</si>
  <si>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</si>
  <si>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</si>
  <si>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</si>
  <si>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</si>
  <si>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</si>
  <si>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</si>
  <si>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</si>
  <si>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</si>
  <si>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</si>
  <si>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</si>
  <si>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</si>
  <si>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</si>
  <si>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</si>
  <si>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</si>
  <si>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</si>
  <si>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</si>
  <si>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風間浦村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</si>
  <si>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</si>
  <si>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</si>
  <si>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</si>
  <si>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</si>
  <si>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</si>
  <si>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</si>
  <si>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</si>
  <si>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</si>
  <si>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</si>
  <si>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</si>
  <si>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</si>
  <si>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</si>
  <si>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</si>
  <si>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</si>
  <si>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</si>
  <si>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</si>
  <si>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</si>
  <si>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</si>
  <si>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</si>
  <si>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</si>
  <si>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</si>
  <si>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</si>
  <si>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</si>
  <si>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</si>
  <si>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</si>
  <si>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</si>
  <si>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</si>
  <si>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</si>
  <si>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</si>
  <si>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</si>
  <si>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</si>
  <si>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</si>
  <si>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</si>
  <si>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</si>
  <si>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</si>
  <si>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</si>
  <si>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</si>
  <si>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</si>
  <si>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</si>
  <si>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</si>
  <si>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</si>
  <si>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</si>
  <si>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</si>
  <si>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</si>
  <si>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</si>
  <si>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</si>
  <si>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</si>
  <si>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</si>
  <si>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</si>
  <si>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</si>
  <si>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</si>
  <si>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</si>
  <si>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</si>
  <si>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</si>
  <si>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</si>
  <si>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</si>
  <si>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</si>
  <si>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</si>
  <si>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</si>
  <si>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</si>
  <si>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</si>
  <si>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</si>
  <si>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</si>
  <si>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</si>
  <si>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</si>
  <si>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</si>
  <si>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</si>
  <si>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</si>
  <si>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</si>
  <si>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</si>
  <si>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</si>
  <si>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</si>
  <si>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</si>
  <si>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</si>
  <si>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</si>
  <si>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</si>
  <si>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</si>
  <si>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</si>
  <si>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</si>
  <si>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</si>
  <si>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</si>
  <si>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</si>
  <si>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</si>
  <si>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</si>
  <si>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</si>
  <si>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</si>
  <si>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</si>
  <si>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</si>
  <si>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</si>
  <si>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</si>
  <si>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</si>
  <si>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</si>
  <si>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</si>
  <si>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</si>
  <si>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</si>
  <si>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</si>
  <si>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</si>
  <si>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</si>
  <si>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</si>
  <si>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</si>
  <si>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</si>
  <si>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</si>
  <si>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</si>
  <si>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</si>
  <si>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</si>
  <si>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</si>
  <si>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</si>
  <si>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</si>
  <si>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</si>
  <si>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</si>
  <si>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</si>
  <si>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</si>
  <si>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</si>
  <si>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青森県風間浦村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</si>
  <si>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</si>
  <si>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</si>
  <si>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</si>
  <si>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</si>
  <si>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</si>
  <si>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</si>
  <si>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</si>
  <si>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</si>
  <si>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</si>
  <si>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</si>
  <si>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</si>
  <si>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</si>
  <si>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</si>
  <si>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</si>
  <si>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</si>
  <si>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</si>
  <si>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</si>
  <si>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</si>
  <si>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</si>
  <si>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</si>
  <si>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</si>
  <si>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</si>
  <si>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</si>
  <si>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</si>
  <si>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</si>
  <si>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</si>
  <si>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</si>
  <si>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</si>
  <si>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</si>
  <si>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</si>
  <si>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</si>
  <si>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</si>
  <si>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</si>
  <si>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</si>
  <si>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</si>
  <si>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</si>
  <si>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</si>
  <si>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</si>
  <si>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</si>
  <si>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</si>
  <si>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</si>
  <si>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</si>
  <si>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</si>
  <si>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</si>
  <si>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</si>
  <si>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</si>
  <si>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</si>
  <si>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</si>
  <si>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</si>
  <si>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</si>
  <si>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</si>
  <si>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</si>
  <si>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</si>
  <si>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</si>
  <si>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</si>
  <si>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</si>
  <si>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</si>
  <si>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</si>
  <si>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</si>
  <si>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</si>
  <si>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</si>
  <si>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</si>
  <si>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</si>
  <si>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</si>
  <si>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</si>
  <si>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</si>
  <si>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</si>
  <si>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</si>
  <si>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</si>
  <si>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</si>
  <si>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</si>
  <si>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</si>
  <si>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</si>
  <si>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</si>
  <si>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</si>
  <si>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</si>
  <si>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</si>
  <si>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</si>
  <si>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</si>
  <si>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</si>
  <si>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</si>
  <si>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</si>
  <si>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</si>
  <si>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</si>
  <si>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</si>
  <si>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</si>
  <si>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</si>
  <si>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</si>
  <si>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</si>
  <si>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</si>
  <si>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</si>
  <si>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</si>
  <si>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</si>
  <si>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</si>
  <si>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</si>
  <si>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</si>
  <si>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</si>
  <si>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</si>
  <si>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</si>
  <si>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</si>
  <si>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</si>
  <si>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</si>
  <si>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</si>
  <si>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</si>
  <si>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</si>
  <si>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</si>
  <si>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</si>
  <si>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</si>
  <si>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</si>
  <si>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</si>
  <si>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</si>
  <si>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</si>
  <si>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</si>
  <si>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</si>
  <si>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</si>
  <si>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</si>
  <si>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</si>
  <si>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</si>
  <si>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</si>
  <si>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</si>
  <si>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</si>
  <si>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</si>
  <si>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</si>
  <si>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</si>
  <si>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</si>
  <si>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</si>
  <si>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</si>
  <si>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</si>
  <si>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</si>
  <si>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</si>
  <si>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</si>
  <si>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</si>
  <si>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</si>
  <si>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</si>
  <si>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</si>
  <si>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</si>
  <si>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</si>
  <si>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</si>
  <si>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</si>
  <si>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</si>
  <si>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</si>
  <si>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</si>
  <si>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</si>
  <si>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</si>
  <si>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</si>
  <si>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</si>
  <si>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</si>
  <si>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</si>
  <si>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</si>
  <si>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</si>
  <si>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</si>
  <si>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</si>
  <si>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</si>
  <si>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</si>
  <si>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</si>
  <si>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青森県風間浦村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</si>
  <si>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</si>
  <si>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</si>
  <si>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</si>
  <si>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</si>
  <si>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</si>
  <si>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</si>
  <si>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</si>
  <si>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</si>
  <si>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</si>
  <si>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</si>
  <si>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</si>
  <si>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</si>
  <si>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</si>
  <si>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</si>
  <si>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</si>
  <si>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</si>
  <si>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</si>
  <si>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</si>
  <si>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</si>
  <si>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</si>
  <si>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</si>
  <si>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</si>
  <si>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</si>
  <si>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</si>
  <si>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</si>
  <si>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</si>
  <si>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</si>
  <si>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</si>
  <si>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</si>
  <si>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</si>
  <si>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</si>
  <si>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</si>
  <si>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</si>
  <si>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</si>
  <si>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</si>
  <si>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</si>
  <si>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</si>
  <si>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</si>
  <si>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</si>
  <si>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</si>
  <si>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</si>
  <si>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</si>
  <si>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</si>
  <si>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</si>
  <si>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</si>
  <si>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</si>
  <si>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</si>
  <si>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</si>
  <si>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</si>
  <si>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</si>
  <si>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</si>
  <si>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</si>
  <si>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</si>
  <si>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</si>
  <si>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</si>
  <si>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</si>
  <si>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</si>
  <si>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</si>
  <si>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</si>
  <si>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</si>
  <si>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</si>
  <si>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</si>
  <si>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</si>
  <si>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</si>
  <si>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</si>
  <si>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</si>
  <si>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</si>
  <si>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</si>
  <si>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</si>
  <si>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</si>
  <si>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</si>
  <si>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</si>
  <si>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</si>
  <si>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</si>
  <si>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</si>
  <si>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</si>
  <si>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</si>
  <si>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</si>
  <si>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</si>
  <si>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</si>
  <si>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</si>
  <si>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</si>
  <si>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</si>
  <si>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</si>
  <si>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</si>
  <si>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</si>
  <si>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</si>
  <si>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</si>
  <si>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</si>
  <si>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</si>
  <si>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</si>
  <si>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</si>
  <si>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</si>
  <si>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</si>
  <si>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</si>
  <si>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</si>
  <si>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</si>
  <si>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</si>
  <si>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</si>
  <si>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</si>
  <si>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</si>
  <si>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</si>
  <si>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</si>
  <si>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</si>
  <si>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</si>
  <si>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</si>
  <si>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</si>
  <si>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</si>
  <si>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</si>
  <si>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</si>
  <si>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</si>
  <si>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</si>
  <si>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</si>
  <si>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</si>
  <si>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</si>
  <si>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</si>
  <si>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</si>
  <si>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</si>
  <si>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</si>
  <si>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</si>
  <si>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</si>
  <si>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</si>
  <si>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</si>
  <si>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</si>
  <si>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</si>
  <si>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</si>
  <si>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</si>
  <si>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</si>
  <si>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</si>
  <si>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</si>
  <si>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</si>
  <si>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</si>
  <si>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</si>
  <si>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</si>
  <si>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</si>
  <si>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</si>
  <si>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</si>
  <si>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</si>
  <si>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</si>
  <si>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</si>
  <si>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</si>
  <si>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</si>
  <si>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</si>
  <si>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</si>
  <si>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</si>
  <si>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</si>
  <si>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</si>
  <si>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</si>
  <si>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</si>
  <si>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</si>
  <si>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</si>
  <si>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</si>
  <si>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</si>
  <si>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</si>
  <si>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</si>
  <si>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</si>
  <si>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</si>
  <si>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</si>
  <si>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</si>
  <si>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</si>
  <si>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</si>
  <si>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</si>
  <si>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</si>
  <si>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</si>
  <si>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</si>
  <si>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</si>
  <si>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</si>
  <si>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</si>
  <si>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</si>
  <si>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</si>
  <si>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</si>
  <si>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</si>
  <si>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</si>
  <si>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</si>
  <si>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</si>
  <si>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</si>
  <si>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</si>
  <si>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</si>
  <si>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</si>
  <si>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</si>
  <si>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</si>
  <si>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</si>
  <si>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</si>
  <si>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</si>
  <si>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</si>
  <si>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</si>
  <si>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</si>
  <si>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</si>
  <si>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</si>
  <si>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</si>
  <si>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9.95</t>
  </si>
  <si>
    <t>▲ 1.17</t>
  </si>
  <si>
    <t>▲ 0.72</t>
  </si>
  <si>
    <t>▲ 0.57</t>
  </si>
  <si>
    <t>一般会計</t>
  </si>
  <si>
    <t>介護保険特別会計</t>
  </si>
  <si>
    <t>国民健康保険特別会計</t>
  </si>
  <si>
    <t>簡易水道特別会計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</si>
  <si>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</si>
  <si>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</si>
  <si>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</si>
  <si>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</si>
  <si>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</si>
  <si>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</si>
  <si>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</si>
  <si>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</si>
  <si>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</si>
  <si>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</si>
  <si>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</si>
  <si>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</si>
  <si>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</si>
  <si>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</si>
  <si>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</si>
  <si>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</si>
  <si>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青森県市町村職員退職組合</t>
    <rPh sb="0" eb="3">
      <t>アオモリケン</t>
    </rPh>
    <rPh sb="3" eb="6">
      <t>シチョウソン</t>
    </rPh>
    <rPh sb="6" eb="8">
      <t>ショクイン</t>
    </rPh>
    <rPh sb="8" eb="10">
      <t>タイショク</t>
    </rPh>
    <rPh sb="10" eb="12">
      <t>クミアイ</t>
    </rPh>
    <phoneticPr fontId="2"/>
  </si>
  <si>
    <t>-</t>
    <phoneticPr fontId="2"/>
  </si>
  <si>
    <t>庁舎建設基金(R03年度末現在)</t>
    <rPh sb="0" eb="2">
      <t>チョウシャ</t>
    </rPh>
    <rPh sb="2" eb="4">
      <t>ケンセツ</t>
    </rPh>
    <rPh sb="4" eb="6">
      <t>キキン</t>
    </rPh>
    <phoneticPr fontId="5"/>
  </si>
  <si>
    <t>水産業振興基金(R03年度末現在)</t>
    <rPh sb="0" eb="3">
      <t>スイサンギョウ</t>
    </rPh>
    <rPh sb="3" eb="7">
      <t>シンコウキキン</t>
    </rPh>
    <phoneticPr fontId="5"/>
  </si>
  <si>
    <t>過疎地域持続的発展特別事業基金(R03年度末現在)</t>
    <rPh sb="0" eb="2">
      <t>カソ</t>
    </rPh>
    <rPh sb="2" eb="4">
      <t>チイキ</t>
    </rPh>
    <rPh sb="4" eb="7">
      <t>ジゾクテキ</t>
    </rPh>
    <rPh sb="7" eb="9">
      <t>ハッテン</t>
    </rPh>
    <rPh sb="9" eb="11">
      <t>トクベツ</t>
    </rPh>
    <rPh sb="11" eb="13">
      <t>ジギョウ</t>
    </rPh>
    <rPh sb="13" eb="15">
      <t>キキン</t>
    </rPh>
    <phoneticPr fontId="5"/>
  </si>
  <si>
    <t>地域活性化基金(R03年度末現在)</t>
    <rPh sb="0" eb="2">
      <t>チイキ</t>
    </rPh>
    <rPh sb="2" eb="5">
      <t>カッセイカ</t>
    </rPh>
    <rPh sb="5" eb="7">
      <t>キキン</t>
    </rPh>
    <phoneticPr fontId="5"/>
  </si>
  <si>
    <t>電源立地地域対策事業基金(R03年度末現在)</t>
    <rPh sb="0" eb="4">
      <t>デンゲンリッチ</t>
    </rPh>
    <rPh sb="4" eb="6">
      <t>チイキ</t>
    </rPh>
    <rPh sb="6" eb="8">
      <t>タイサク</t>
    </rPh>
    <rPh sb="8" eb="10">
      <t>ジギョウ</t>
    </rPh>
    <rPh sb="10" eb="12">
      <t>キキン</t>
    </rPh>
    <phoneticPr fontId="5"/>
  </si>
  <si>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</si>
  <si>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</si>
  <si>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</si>
  <si>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</si>
  <si>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財源である基金の積立等により減少し類似団体平均と同水準となっている。有形固定資産減価償却率は、取得価格の大きい風間浦小学校が取得後数年しか経過していないこと及び公共施設総合管理計画に基づいた公共施設の維持管理等を進めていることから減価償却率が低く、類似団体よりも低い水準となっている。今後は、公共施設の更新等により将来負担比率は上昇し、有形固定資産減価償却率は減少する見込みである。</t>
    <rPh sb="74" eb="76">
      <t>シュトク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</si>
  <si>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</si>
  <si>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</si>
  <si>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</si>
  <si>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</si>
  <si>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</si>
  <si>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</si>
  <si>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前年度と比較すると将来負担比率及び実質公債費比率はどちらも減少しているが、類似団体平均と比較すると実質公債費比率は上回っている。今後は、役場庁舎等の建設により地方債残高の増加及び充当可能基金の減少等により実質公債費比率は上昇する見込みである。</t>
    <rPh sb="15" eb="16">
      <t>オヨ</t>
    </rPh>
    <rPh sb="17" eb="24">
      <t>ジッシツコウサイヒヒリツ</t>
    </rPh>
    <rPh sb="49" eb="56">
      <t>ジッシツコウサイヒヒリツ</t>
    </rPh>
    <rPh sb="89" eb="95">
      <t>ジュウトウカノウキキン</t>
    </rPh>
    <rPh sb="96" eb="98">
      <t>ゲンショウ</t>
    </rPh>
    <rPh sb="98" eb="99">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</si>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</sst>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3520248B-0CBA-493E-A96D-49DA8535CC2A}"/>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4C9B3898-600F-46BD-94CC-A13FD227FCF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87F9-4AF4-AAA4-E884FBD583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108943</c:v>
                </c:pt>
                <c:pt idx="1">
                  <c:v>209547</c:v>
                </c:pt>
                <c:pt idx="2">
                  <c:v>206220</c:v>
                </c:pt>
                <c:pt idx="3">
                  <c:v>352436</c:v>
                </c:pt>
                <c:pt idx="4">
                  <c:v>193285</c:v>
                </c:pt>
              </c:numCache>
            </c:numRef>
          </c:val>
          <c:smooth val="0"/>
          <c:extLst>
            <c:ext xmlns:c16="http://schemas.microsoft.com/office/drawing/2014/chart" uri="{C3380CC4-5D6E-409C-BE32-E72D297353CC}">
              <c16:uniqueId val="{00000001-87F9-4AF4-AAA4-E884FBD583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4.91</c:v>
                </c:pt>
                <c:pt idx="1">
                  <c:v>4.47</c:v>
                </c:pt>
                <c:pt idx="2">
                  <c:v>5.51</c:v>
                </c:pt>
                <c:pt idx="3">
                  <c:v>4.83</c:v>
                </c:pt>
                <c:pt idx="4">
                  <c:v>5.62</c:v>
                </c:pt>
              </c:numCache>
            </c:numRef>
          </c:val>
          <c:extLst>
            <c:ext xmlns:c16="http://schemas.microsoft.com/office/drawing/2014/chart" uri="{C3380CC4-5D6E-409C-BE32-E72D297353CC}">
              <c16:uniqueId val="{00000000-3E8D-450E-BFE7-6ABCF20024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26.57</c:v>
                </c:pt>
                <c:pt idx="1">
                  <c:v>29.34</c:v>
                </c:pt>
                <c:pt idx="2">
                  <c:v>29.03</c:v>
                </c:pt>
                <c:pt idx="3">
                  <c:v>31.33</c:v>
                </c:pt>
                <c:pt idx="4">
                  <c:v>30.71</c:v>
                </c:pt>
              </c:numCache>
            </c:numRef>
          </c:val>
          <c:extLst>
            <c:ext xmlns:c16="http://schemas.microsoft.com/office/drawing/2014/chart" uri="{C3380CC4-5D6E-409C-BE32-E72D297353CC}">
              <c16:uniqueId val="{00000001-3E8D-450E-BFE7-6ABCF20024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-9.9499999999999993</c:v>
                </c:pt>
                <c:pt idx="1">
                  <c:v>-1.17</c:v>
                </c:pt>
                <c:pt idx="2">
                  <c:v>-0.72</c:v>
                </c:pt>
                <c:pt idx="3">
                  <c:v>-0.56999999999999995</c:v>
                </c:pt>
                <c:pt idx="4">
                  <c:v>0.54</c:v>
                </c:pt>
              </c:numCache>
            </c:numRef>
          </c:val>
          <c:smooth val="0"/>
          <c:extLst>
            <c:ext xmlns:c16="http://schemas.microsoft.com/office/drawing/2014/chart" uri="{C3380CC4-5D6E-409C-BE32-E72D297353CC}">
              <c16:uniqueId val="{00000002-3E8D-450E-BFE7-6ABCF20024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45-4209-A4C7-BE7D76AA7B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45-4209-A4C7-BE7D76AA7B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45-4209-A4C7-BE7D76AA7B6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45-4209-A4C7-BE7D76AA7B6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B45-4209-A4C7-BE7D76AA7B6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B45-4209-A4C7-BE7D76AA7B69}"/>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c:v>
                </c:pt>
                <c:pt idx="2">
                  <c:v>#N/A</c:v>
                </c:pt>
                <c:pt idx="3">
                  <c:v>0.08</c:v>
                </c:pt>
                <c:pt idx="4">
                  <c:v>#N/A</c:v>
                </c:pt>
                <c:pt idx="5">
                  <c:v>0.1</c:v>
                </c:pt>
                <c:pt idx="6">
                  <c:v>#N/A</c:v>
                </c:pt>
                <c:pt idx="7">
                  <c:v>0.15</c:v>
                </c:pt>
                <c:pt idx="8">
                  <c:v>#N/A</c:v>
                </c:pt>
                <c:pt idx="9">
                  <c:v>0.09</c:v>
                </c:pt>
              </c:numCache>
            </c:numRef>
          </c:val>
          <c:extLst>
            <c:ext xmlns:c16="http://schemas.microsoft.com/office/drawing/2014/chart" uri="{C3380CC4-5D6E-409C-BE32-E72D297353CC}">
              <c16:uniqueId val="{00000006-DB45-4209-A4C7-BE7D76AA7B6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c:v>
                </c:pt>
                <c:pt idx="2">
                  <c:v>#N/A</c:v>
                </c:pt>
                <c:pt idx="3">
                  <c:v>0.2</c:v>
                </c:pt>
                <c:pt idx="4">
                  <c:v>#N/A</c:v>
                </c:pt>
                <c:pt idx="5">
                  <c:v>0.2</c:v>
                </c:pt>
                <c:pt idx="6">
                  <c:v>#N/A</c:v>
                </c:pt>
                <c:pt idx="7">
                  <c:v>0.42</c:v>
                </c:pt>
                <c:pt idx="8">
                  <c:v>#N/A</c:v>
                </c:pt>
                <c:pt idx="9">
                  <c:v>0.8</c:v>
                </c:pt>
              </c:numCache>
            </c:numRef>
          </c:val>
          <c:extLst>
            <c:ext xmlns:c16="http://schemas.microsoft.com/office/drawing/2014/chart" uri="{C3380CC4-5D6E-409C-BE32-E72D297353CC}">
              <c16:uniqueId val="{00000007-DB45-4209-A4C7-BE7D76AA7B6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1.21</c:v>
                </c:pt>
                <c:pt idx="2">
                  <c:v>#N/A</c:v>
                </c:pt>
                <c:pt idx="3">
                  <c:v>1.06</c:v>
                </c:pt>
                <c:pt idx="4">
                  <c:v>#N/A</c:v>
                </c:pt>
                <c:pt idx="5">
                  <c:v>2.69</c:v>
                </c:pt>
                <c:pt idx="6">
                  <c:v>#N/A</c:v>
                </c:pt>
                <c:pt idx="7">
                  <c:v>1.89</c:v>
                </c:pt>
                <c:pt idx="8">
                  <c:v>#N/A</c:v>
                </c:pt>
                <c:pt idx="9">
                  <c:v>2.39</c:v>
                </c:pt>
              </c:numCache>
            </c:numRef>
          </c:val>
          <c:extLst>
            <c:ext xmlns:c16="http://schemas.microsoft.com/office/drawing/2014/chart" uri="{C3380CC4-5D6E-409C-BE32-E72D297353CC}">
              <c16:uniqueId val="{00000008-DB45-4209-A4C7-BE7D76AA7B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4.91</c:v>
                </c:pt>
                <c:pt idx="2">
                  <c:v>#N/A</c:v>
                </c:pt>
                <c:pt idx="3">
                  <c:v>4.46</c:v>
                </c:pt>
                <c:pt idx="4">
                  <c:v>#N/A</c:v>
                </c:pt>
                <c:pt idx="5">
                  <c:v>5.5</c:v>
                </c:pt>
                <c:pt idx="6">
                  <c:v>#N/A</c:v>
                </c:pt>
                <c:pt idx="7">
                  <c:v>4.83</c:v>
                </c:pt>
                <c:pt idx="8">
                  <c:v>#N/A</c:v>
                </c:pt>
                <c:pt idx="9">
                  <c:v>5.62</c:v>
                </c:pt>
              </c:numCache>
            </c:numRef>
          </c:val>
          <c:extLst>
            <c:ext xmlns:c16="http://schemas.microsoft.com/office/drawing/2014/chart" uri="{C3380CC4-5D6E-409C-BE32-E72D297353CC}">
              <c16:uniqueId val="{00000009-DB45-4209-A4C7-BE7D76AA7B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256</c:v>
                </c:pt>
                <c:pt idx="5">
                  <c:v>247</c:v>
                </c:pt>
                <c:pt idx="8">
                  <c:v>300</c:v>
                </c:pt>
                <c:pt idx="11">
                  <c:v>288</c:v>
                </c:pt>
                <c:pt idx="14">
                  <c:v>271</c:v>
                </c:pt>
              </c:numCache>
            </c:numRef>
          </c:val>
          <c:extLst>
            <c:ext xmlns:c16="http://schemas.microsoft.com/office/drawing/2014/chart" uri="{C3380CC4-5D6E-409C-BE32-E72D297353CC}">
              <c16:uniqueId val="{00000000-ABF6-4FED-843E-E7118F0D9B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F6-4FED-843E-E7118F0D9B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BF6-4FED-843E-E7118F0D9B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57</c:v>
                </c:pt>
                <c:pt idx="3">
                  <c:v>42</c:v>
                </c:pt>
                <c:pt idx="6">
                  <c:v>41</c:v>
                </c:pt>
                <c:pt idx="9">
                  <c:v>40</c:v>
                </c:pt>
                <c:pt idx="12">
                  <c:v>34</c:v>
                </c:pt>
              </c:numCache>
            </c:numRef>
          </c:val>
          <c:extLst>
            <c:ext xmlns:c16="http://schemas.microsoft.com/office/drawing/2014/chart" uri="{C3380CC4-5D6E-409C-BE32-E72D297353CC}">
              <c16:uniqueId val="{00000003-ABF6-4FED-843E-E7118F0D9B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c:v>
                </c:pt>
                <c:pt idx="3">
                  <c:v>33</c:v>
                </c:pt>
                <c:pt idx="6">
                  <c:v>36</c:v>
                </c:pt>
                <c:pt idx="9">
                  <c:v>38</c:v>
                </c:pt>
                <c:pt idx="12">
                  <c:v>39</c:v>
                </c:pt>
              </c:numCache>
            </c:numRef>
          </c:val>
          <c:extLst>
            <c:ext xmlns:c16="http://schemas.microsoft.com/office/drawing/2014/chart" uri="{C3380CC4-5D6E-409C-BE32-E72D297353CC}">
              <c16:uniqueId val="{00000004-ABF6-4FED-843E-E7118F0D9B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F6-4FED-843E-E7118F0D9B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F6-4FED-843E-E7118F0D9B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314</c:v>
                </c:pt>
                <c:pt idx="3">
                  <c:v>310</c:v>
                </c:pt>
                <c:pt idx="6">
                  <c:v>383</c:v>
                </c:pt>
                <c:pt idx="9">
                  <c:v>366</c:v>
                </c:pt>
                <c:pt idx="12">
                  <c:v>339</c:v>
                </c:pt>
              </c:numCache>
            </c:numRef>
          </c:val>
          <c:extLst>
            <c:ext xmlns:c16="http://schemas.microsoft.com/office/drawing/2014/chart" uri="{C3380CC4-5D6E-409C-BE32-E72D297353CC}">
              <c16:uniqueId val="{00000007-ABF6-4FED-843E-E7118F0D9B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148</c:v>
                </c:pt>
                <c:pt idx="2">
                  <c:v>#N/A</c:v>
                </c:pt>
                <c:pt idx="3">
                  <c:v>#N/A</c:v>
                </c:pt>
                <c:pt idx="4">
                  <c:v>138</c:v>
                </c:pt>
                <c:pt idx="5">
                  <c:v>#N/A</c:v>
                </c:pt>
                <c:pt idx="6">
                  <c:v>#N/A</c:v>
                </c:pt>
                <c:pt idx="7">
                  <c:v>160</c:v>
                </c:pt>
                <c:pt idx="8">
                  <c:v>#N/A</c:v>
                </c:pt>
                <c:pt idx="9">
                  <c:v>#N/A</c:v>
                </c:pt>
                <c:pt idx="10">
                  <c:v>156</c:v>
                </c:pt>
                <c:pt idx="11">
                  <c:v>#N/A</c:v>
                </c:pt>
                <c:pt idx="12">
                  <c:v>#N/A</c:v>
                </c:pt>
                <c:pt idx="13">
                  <c:v>141</c:v>
                </c:pt>
                <c:pt idx="14">
                  <c:v>#N/A</c:v>
                </c:pt>
              </c:numCache>
            </c:numRef>
          </c:val>
          <c:smooth val="0"/>
          <c:extLst>
            <c:ext xmlns:c16="http://schemas.microsoft.com/office/drawing/2014/chart" uri="{C3380CC4-5D6E-409C-BE32-E72D297353CC}">
              <c16:uniqueId val="{00000008-ABF6-4FED-843E-E7118F0D9B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2514</c:v>
                </c:pt>
                <c:pt idx="5">
                  <c:v>2573</c:v>
                </c:pt>
                <c:pt idx="8">
                  <c:v>2391</c:v>
                </c:pt>
                <c:pt idx="11">
                  <c:v>2466</c:v>
                </c:pt>
                <c:pt idx="14">
                  <c:v>2431</c:v>
                </c:pt>
              </c:numCache>
            </c:numRef>
          </c:val>
          <c:extLst>
            <c:ext xmlns:c16="http://schemas.microsoft.com/office/drawing/2014/chart" uri="{C3380CC4-5D6E-409C-BE32-E72D297353CC}">
              <c16:uniqueId val="{00000000-A07F-44C0-B6EB-489A1C9E9C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c:v>
                </c:pt>
                <c:pt idx="5">
                  <c:v>91</c:v>
                </c:pt>
                <c:pt idx="8">
                  <c:v>73</c:v>
                </c:pt>
                <c:pt idx="11">
                  <c:v>64</c:v>
                </c:pt>
                <c:pt idx="14">
                  <c:v>61</c:v>
                </c:pt>
              </c:numCache>
            </c:numRef>
          </c:val>
          <c:extLst>
            <c:ext xmlns:c16="http://schemas.microsoft.com/office/drawing/2014/chart" uri="{C3380CC4-5D6E-409C-BE32-E72D297353CC}">
              <c16:uniqueId val="{00000001-A07F-44C0-B6EB-489A1C9E9C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1552</c:v>
                </c:pt>
                <c:pt idx="5">
                  <c:v>1570</c:v>
                </c:pt>
                <c:pt idx="8">
                  <c:v>1396</c:v>
                </c:pt>
                <c:pt idx="11">
                  <c:v>1466</c:v>
                </c:pt>
                <c:pt idx="14">
                  <c:v>1571</c:v>
                </c:pt>
              </c:numCache>
            </c:numRef>
          </c:val>
          <c:extLst>
            <c:ext xmlns:c16="http://schemas.microsoft.com/office/drawing/2014/chart" uri="{C3380CC4-5D6E-409C-BE32-E72D297353CC}">
              <c16:uniqueId val="{00000002-A07F-44C0-B6EB-489A1C9E9C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7F-44C0-B6EB-489A1C9E9C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7F-44C0-B6EB-489A1C9E9C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7F-44C0-B6EB-489A1C9E9C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411</c:v>
                </c:pt>
                <c:pt idx="3">
                  <c:v>394</c:v>
                </c:pt>
                <c:pt idx="6">
                  <c:v>372</c:v>
                </c:pt>
                <c:pt idx="9">
                  <c:v>344</c:v>
                </c:pt>
                <c:pt idx="12">
                  <c:v>350</c:v>
                </c:pt>
              </c:numCache>
            </c:numRef>
          </c:val>
          <c:extLst>
            <c:ext xmlns:c16="http://schemas.microsoft.com/office/drawing/2014/chart" uri="{C3380CC4-5D6E-409C-BE32-E72D297353CC}">
              <c16:uniqueId val="{00000006-A07F-44C0-B6EB-489A1C9E9C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288</c:v>
                </c:pt>
                <c:pt idx="3">
                  <c:v>250</c:v>
                </c:pt>
                <c:pt idx="6">
                  <c:v>215</c:v>
                </c:pt>
                <c:pt idx="9">
                  <c:v>180</c:v>
                </c:pt>
                <c:pt idx="12">
                  <c:v>155</c:v>
                </c:pt>
              </c:numCache>
            </c:numRef>
          </c:val>
          <c:extLst>
            <c:ext xmlns:c16="http://schemas.microsoft.com/office/drawing/2014/chart" uri="{C3380CC4-5D6E-409C-BE32-E72D297353CC}">
              <c16:uniqueId val="{00000007-A07F-44C0-B6EB-489A1C9E9C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295</c:v>
                </c:pt>
                <c:pt idx="3">
                  <c:v>256</c:v>
                </c:pt>
                <c:pt idx="6">
                  <c:v>282</c:v>
                </c:pt>
                <c:pt idx="9">
                  <c:v>314</c:v>
                </c:pt>
                <c:pt idx="12">
                  <c:v>363</c:v>
                </c:pt>
              </c:numCache>
            </c:numRef>
          </c:val>
          <c:extLst>
            <c:ext xmlns:c16="http://schemas.microsoft.com/office/drawing/2014/chart" uri="{C3380CC4-5D6E-409C-BE32-E72D297353CC}">
              <c16:uniqueId val="{00000008-A07F-44C0-B6EB-489A1C9E9C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07F-44C0-B6EB-489A1C9E9C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3090</c:v>
                </c:pt>
                <c:pt idx="3">
                  <c:v>3146</c:v>
                </c:pt>
                <c:pt idx="6">
                  <c:v>3046</c:v>
                </c:pt>
                <c:pt idx="9">
                  <c:v>3161</c:v>
                </c:pt>
                <c:pt idx="12">
                  <c:v>3101</c:v>
                </c:pt>
              </c:numCache>
            </c:numRef>
          </c:val>
          <c:extLst>
            <c:ext xmlns:c16="http://schemas.microsoft.com/office/drawing/2014/chart" uri="{C3380CC4-5D6E-409C-BE32-E72D297353CC}">
              <c16:uniqueId val="{0000000A-A07F-44C0-B6EB-489A1C9E9C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54</c:v>
                </c:pt>
                <c:pt idx="8">
                  <c:v>#N/A</c:v>
                </c:pt>
                <c:pt idx="9">
                  <c:v>#N/A</c:v>
                </c:pt>
                <c:pt idx="10">
                  <c:v>3</c:v>
                </c:pt>
                <c:pt idx="11">
                  <c:v>#N/A</c:v>
                </c:pt>
                <c:pt idx="12">
                  <c:v>#N/A</c:v>
                </c:pt>
                <c:pt idx="13">
                  <c:v>0</c:v>
                </c:pt>
                <c:pt idx="14">
                  <c:v>#N/A</c:v>
                </c:pt>
              </c:numCache>
            </c:numRef>
          </c:val>
          <c:smooth val="0"/>
          <c:extLst>
            <c:ext xmlns:c16="http://schemas.microsoft.com/office/drawing/2014/chart" uri="{C3380CC4-5D6E-409C-BE32-E72D297353CC}">
              <c16:uniqueId val="{0000000B-A07F-44C0-B6EB-489A1C9E9C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405</c:v>
                </c:pt>
                <c:pt idx="1">
                  <c:v>445</c:v>
                </c:pt>
                <c:pt idx="2">
                  <c:v>475</c:v>
                </c:pt>
              </c:numCache>
            </c:numRef>
          </c:val>
          <c:extLst>
            <c:ext xmlns:c16="http://schemas.microsoft.com/office/drawing/2014/chart" uri="{C3380CC4-5D6E-409C-BE32-E72D297353CC}">
              <c16:uniqueId val="{00000000-B762-45CA-AA16-56458A6277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12</c:v>
                </c:pt>
              </c:numCache>
            </c:numRef>
          </c:val>
          <c:extLst>
            <c:ext xmlns:c16="http://schemas.microsoft.com/office/drawing/2014/chart" uri="{C3380CC4-5D6E-409C-BE32-E72D297353CC}">
              <c16:uniqueId val="{00000001-B762-45CA-AA16-56458A6277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1057</c:v>
                </c:pt>
                <c:pt idx="1">
                  <c:v>1119</c:v>
                </c:pt>
                <c:pt idx="2">
                  <c:v>1206</c:v>
                </c:pt>
              </c:numCache>
            </c:numRef>
          </c:val>
          <c:extLst>
            <c:ext xmlns:c16="http://schemas.microsoft.com/office/drawing/2014/chart" uri="{C3380CC4-5D6E-409C-BE32-E72D297353CC}">
              <c16:uniqueId val="{00000002-B762-45CA-AA16-56458A6277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{A7FB3925-08EB-45C2-BC2E-6D15F0D4B161}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11F-4EC5-AA96-F95EC198F4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{08EBADD4-FC2E-4314-AFDF-4E8DF43C18F8}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1F-4EC5-AA96-F95EC198F4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{F4DEAA9E-AF8E-43F0-ACE9-98A5413DD151}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1F-4EC5-AA96-F95EC198F4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{AB613707-1666-40A9-8E2E-56D5616BD15E}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1F-4EC5-AA96-F95EC198F4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{323DEF81-1F87-46EF-9528-3D34EFF5B42C}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1F-4EC5-AA96-F95EC198F4C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{D3285238-874C-4675-AC1C-D1B58EF7E721}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11F-4EC5-AA96-F95EC198F4C6}"/>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{E6F0A02D-D5DB-469B-82D7-AEE3531D2ED1}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11F-4EC5-AA96-F95EC198F4C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{C65CDD57-0DB7-484B-A898-2BBF0045D3DA}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11F-4EC5-AA96-F95EC198F4C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{A6A7B7D4-E7CC-4EF4-89A0-2E538E9F7CCA}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11F-4EC5-AA96-F95EC198F4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53.2</c:v>
                </c:pt>
                <c:pt idx="16">
                  <c:v>54.8</c:v>
                </c:pt>
                <c:pt idx="24">
                  <c:v>55.1</c:v>
                </c:pt>
                <c:pt idx="32">
                  <c:v>56.3</c:v>
                </c:pt>
              </c:numCache>
            </c:numRef>
          </c:xVal>
          <c:yVal>
            <c:numRef>
              <c:f>公会計指標分析・財政指標組合せ分析表!$BP$51:$DC$51</c:f>
              <c:numCache>
                <c:formatCode>#,##0.0;"▲ "#,##0.0</c:formatCode>
                <c:ptCount val="40"/>
                <c:pt idx="16">
                  <c:v>4.9000000000000004</c:v>
                </c:pt>
                <c:pt idx="24">
                  <c:v>0.2</c:v>
                </c:pt>
              </c:numCache>
            </c:numRef>
          </c:yVal>
          <c:smooth val="0"/>
          <c:extLst>
            <c:ext xmlns:c16="http://schemas.microsoft.com/office/drawing/2014/chart" uri="{C3380CC4-5D6E-409C-BE32-E72D297353CC}">
              <c16:uniqueId val="{00000009-A11F-4EC5-AA96-F95EC198F4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{764CEE2C-82BB-4980-99D4-C452DE16FC37}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11F-4EC5-AA96-F95EC198F4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{A9579C6B-2818-4F19-A74C-F6C800B67667}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1F-4EC5-AA96-F95EC198F4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{6ECB4DF0-C5C7-4473-A87A-BC8D938F6D09}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1F-4EC5-AA96-F95EC198F4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{16F6D88E-82F4-484C-8E26-60DC6F7CEC90}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1F-4EC5-AA96-F95EC198F4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{21CDAF79-B56A-4152-9E6C-389BC3A451E8}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1F-4EC5-AA96-F95EC198F4C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{EFBA9C88-5EB4-457E-AD66-A6FAE3BB13C6}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11F-4EC5-AA96-F95EC198F4C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{05FDC59B-1EFC-42FB-9A06-C70A0CC9DC70}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11F-4EC5-AA96-F95EC198F4C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{CEF0E3C1-905B-4EED-920B-75CF4EA9D7EE}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11F-4EC5-AA96-F95EC198F4C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{11194948-34A9-4B3A-B710-DFEA9749D52E}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11F-4EC5-AA96-F95EC198F4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11F-4EC5-AA96-F95EC198F4C6}"/>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{95598881-71C8-4A99-AA5D-6EDB3D368516}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999-4773-BD13-9CE6B97773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{E82962A7-F83F-419F-97B8-2833482717DD}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99-4773-BD13-9CE6B97773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{D4779C71-CB74-4583-AF8D-9B2022907ABD}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99-4773-BD13-9CE6B97773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{3127EAAF-781C-4F72-8A31-7EFF24B15F0E}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99-4773-BD13-9CE6B97773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{0F2FD0DE-67F8-4BF9-9C7E-B71EEE2B9BE4}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99-4773-BD13-9CE6B97773A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{5AEE07EC-F05F-449C-9BEB-6075663BEC77}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999-4773-BD13-9CE6B97773A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{19491C1A-8C0B-40CA-9B19-543A483CF368}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999-4773-BD13-9CE6B97773A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{54AEFF5E-4979-4649-91EA-22D949781177}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999-4773-BD13-9CE6B97773A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{26563B40-7829-4D58-934B-2D5B21DFF89D}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999-4773-BD13-9CE6B97773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12.2</c:v>
                </c:pt>
                <c:pt idx="16">
                  <c:v>13.2</c:v>
                </c:pt>
                <c:pt idx="24">
                  <c:v>13.4</c:v>
                </c:pt>
                <c:pt idx="32">
                  <c:v>13</c:v>
                </c:pt>
              </c:numCache>
            </c:numRef>
          </c:xVal>
          <c:yVal>
            <c:numRef>
              <c:f>公会計指標分析・財政指標組合せ分析表!$BP$73:$DC$73</c:f>
              <c:numCache>
                <c:formatCode>#,##0.0;"▲ "#,##0.0</c:formatCode>
                <c:ptCount val="40"/>
                <c:pt idx="16">
                  <c:v>4.9000000000000004</c:v>
                </c:pt>
                <c:pt idx="24">
                  <c:v>0.2</c:v>
                </c:pt>
              </c:numCache>
            </c:numRef>
          </c:yVal>
          <c:smooth val="0"/>
          <c:extLst>
            <c:ext xmlns:c16="http://schemas.microsoft.com/office/drawing/2014/chart" uri="{C3380CC4-5D6E-409C-BE32-E72D297353CC}">
              <c16:uniqueId val="{00000009-D999-4773-BD13-9CE6B97773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025792738852546"/>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{B609A53E-893D-49F6-BFF7-5702FE1D05B8}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999-4773-BD13-9CE6B97773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{53FC30D3-E263-4790-9CB4-520893C28A0F}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99-4773-BD13-9CE6B97773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{273DBDFE-EE57-4518-868F-9F0C27A6B2D3}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99-4773-BD13-9CE6B97773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{A5A0407A-F962-4FA3-A5E9-A83D0B670EDB}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99-4773-BD13-9CE6B97773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{C7009E3C-8DB1-472C-99C8-78A1D9749141}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99-4773-BD13-9CE6B97773A1}"/>
                </c:ext>
              </c:extLst>
            </c:dLbl>
            <c:dLbl>
              <c:idx val="8"/>
              <c:layout>
                <c:manualLayout>
                  <c:x val="-1.8235628084249993E-2"/>
                  <c:y val="-5.768638002283706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{A2D7049B-1915-4CD9-AF8E-5CDEF70BEB29}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999-4773-BD13-9CE6B97773A1}"/>
                </c:ext>
              </c:extLst>
            </c:dLbl>
            <c:dLbl>
              <c:idx val="16"/>
              <c:layout>
                <c:manualLayout>
                  <c:x val="-3.1570342725075584E-2"/>
                  <c:y val="-1.659283776295339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{5B855706-D3FE-40EF-AB03-FC8CAE7F8770}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999-4773-BD13-9CE6B97773A1}"/>
                </c:ext>
              </c:extLst>
            </c:dLbl>
            <c:dLbl>
              <c:idx val="24"/>
              <c:layout>
                <c:manualLayout>
                  <c:x val="-3.1570342725075584E-2"/>
                  <c:y val="-4.985180562871470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{3C64D63C-6483-4733-A131-B9D3FF324C48}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999-4773-BD13-9CE6B97773A1}"/>
                </c:ext>
              </c:extLst>
            </c:dLbl>
            <c:dLbl>
              <c:idx val="32"/>
              <c:layout>
                <c:manualLayout>
                  <c:x val="-3.1570342725075584E-2"/>
                  <c:y val="-8.769325717323089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{1015181B-51BB-4A0E-A562-EAB7A34CA7FD}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999-4773-BD13-9CE6B97773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999-4773-BD13-9CE6B97773A1}"/>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実質公債費比率の分子について、元利償還金は既発債の償還が終了したことにより減少している。今後は、令和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年度に借入れた防災行政無線デジタル化整備事業に係る償還が開始となること等により、高止まりのまま推移する見込みであるが、活用した地方債が緊急防災・減災事業債であるため、その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％が算入公債費等に加算される。組合が起こした地方債元利償還金に対する負担金等も既発債の償還終了に伴い減少傾向にあるが、新ごみ処理施設の新設に伴い今後上昇する見込みである。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について、一般会計地方債残高は防災行政無線デジタル化整備事業やその他の事業実施により地方債の新規発行を行ったが、償還額が地方債発行額を上回ったことで減少となった。公営企業債等繰入見込額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大規模な土砂災害により災害復旧事業を実施したこと及びそれに伴う事業繰越により増加となっている。組合等負担見込額については、既発債が減額となったため減少となった。充当可能基金については、災害対策基金の新設及び庁舎建設基金を積み立てたことにより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青森県風間浦村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基金全体の金額としては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百万円の増額となった。財政調整基金においては事業費等の再精査等により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百万円及び前年度決算剰余金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百万円を積立てた。また、今後予定される庁舎整備の財源とするため庁舎建設基金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百万円、庁舎等の解体に係る財源とするため過疎地域持続的発展特別事業基金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百万円を積立てた。取崩額については、一般財源の不足に充当するため財政調整基金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百万円を取崩し、その他の基金においても充当事業の財源として取り崩した。取崩額を積立額が上回ったため増額となった。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基金の使途の明確化を図るため必要に応じて特定目的基金に積立てていく予定としているが、大規模事業が続き今後は地方債元利償還金が増加することに加え、公共施設の建替え等大規模事業が控えていることから多くの一般財源を必要とするため、財源不足にならないよう一定額を確保していく予定としている。しかし、その他特定目的基金については年次計画に沿って事業に充当されるため基金全体としてみた時は減少とな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・庁舎建設基金：風間浦村役場庁舎建設事業に充てるための資金。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・水産業振興基金：漁業協同組合における水産業振興を図るための事業に要する経費に充てる資金。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・過疎地域持続的発展特別事業基金：</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地域住民が将来にわたり安全に安心して暮らすことのできる地域社会の実現を図るために実施する事業の財源に充てるための資金。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・地域活性化基金：地域振興策及び防災安全対策に要する経費の財源に充てるための資金。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・電源立地地域対策事業基金：公共用の施設整備や住民生活の利便性の向上及び産業の振興に寄与するための事業に要する経費の財源充てるための資金。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・庁舎建設基金：事業精査や特別交付税の留保財源等により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・水産業振興基金：漁業協同組合補助金への財源として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・過疎地域持続的発展特別事業基金：役場庁舎等公共施設解体費用の財源として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・地域活性化基金：塵芥処理費等負担金の財源に充当するため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百万円取崩したが、核燃料物質等取扱税交付金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・電源立地地域対策事業基金：消防人件費負担金の財源に充当するため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百万円取崩したが、電源立地地域対策交付金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・庁舎建設基金：役場庁舎建設事業が終了する年度を目途に使い切る見込み。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・水産業振興基金：漁業協同組合補助金の財源として毎年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百万円程度ずつ減少する見込み。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・過疎地域持続的発展特別事業基金：公共施設の解体費用等の財源とするためしばらくは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百万円程度ずつ積立てていく予定。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・地域活性化基金：積立金の原資を普通建設事業の財源とするため、積立額の減少に伴い残高も減少する。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・電源立地地域対策事業基金：毎年積立額と取崩額が同程度となるよう運用していく予定のため増減しない見込み。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百万円の積立金と決算剰余金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百万円を積立てたことで、一般財源の不足額として取り崩した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百万円を除いても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今後の方針としては、大規模事業に係る地方債元利償還金が増額となり、庁舎整備に要する一般財源の確保の観点から標準財政規模の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％程度程度を確保したいと考えているが、令和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年度末以降は大きく減少していく見込みである。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年度の臨時財政対策債の一部の償還に要する経費の財源を措置するため、令和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年度に限り普通交付税に設けられた臨時財政対策債償還基金費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今後は新規積立の予定はない。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8A4709F-4C76-41A2-9772-010915BB2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6028BD7-F725-4598-B581-908ADBBA6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541AE39-8B60-4E24-8DCE-AE94857893C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633571D-19B6-417C-A8E1-CB6B906B938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109CCBCB-8893-4DA9-8729-8E7A7D9651F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23272A8D-D890-481E-95CC-5D578E6064A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DCB80C61-63AE-4F25-914E-FBD4037D8B9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72530513-D6A3-4F27-BCBE-8EF43807626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6A89DF92-EB7A-4B2A-ACC0-43F74072C3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2C2F3AA5-0858-401B-9255-4F3C1A926D8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1C224B27-EB7A-4AB1-AACA-606357E7C4A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AFC73F81-4475-46B1-B908-891090E794F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181634BF-4F4E-44AC-99E7-8AD1EC282FE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23A8EE2C-2C73-4362-97A3-AE4E1A1239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2A0C382A-0145-4F60-8C6D-9F2CA9A27EA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902C00E-1EE1-44C5-A15F-254FD5AB9D3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CB160292-A263-4EB7-AFF4-92C00479423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29CC75F4-1476-4077-B6A0-2D8B38861A1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F90A765D-395E-4C8E-BF18-13FEC5C1D7D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2D5B9904-94C2-44A5-937D-5F55EFFEC18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8693C7D3-DE33-4EFE-8183-3265700874C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9CA46356-28B1-4FCD-841F-E38BEB73B8C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C8F38103-2AB2-4891-97A4-25D75B6F41A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D0DF7AE8-7D87-4D85-8DBB-E80D2E81CC5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2E083444-D1ED-4F04-8703-5022E5CD00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FD5085C4-49D0-4D19-991B-A1D18A9077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70C18ECD-18A6-4E6B-AAAA-827594F5D3C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463850E5-EA69-4172-8FB7-7BD09C713EA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FB9FBF30-1FC2-4604-ABE7-BB8F13F6FC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8FD1071E-D2FF-4877-9492-9ADF208F123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B1E408BB-B241-4993-BDCA-B60A855657E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E7726AF7-7F1B-48D8-8604-9A732AFCD66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6E95C153-C4AA-45B8-BCA7-7D3E633B9EA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DB408F0B-5B8E-4ADE-AE31-162604B67DD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F569859-2C56-41E2-ADB7-396CD19FF63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BB77EF0F-A86A-4107-B279-5E08FA06B89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F9711217-376B-425E-BDB8-6CF1AFD6D21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C412F866-30BC-4541-A16C-440976977CA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C04AA9E2-3B5C-4BDF-B216-22ADBD4477F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2336A314-83A1-42B4-99F2-3F918A1E82D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CA8A8079-DE18-4CB2-BAEF-33132EDF691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128A81F4-AB86-4D5A-BA16-8143DD0DBB3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AB12D40C-FB93-473E-8983-34B51D70906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98E517B-DDA1-4EB4-8840-942B5B2C146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81B1DF8F-BF20-4069-AE13-C7C078DECCF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906D62DB-E055-44C5-ACBA-24A570A99F7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8387AB5A-3781-48E9-9C65-B468F399C21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EFECD297-228A-46D5-99E8-6E749456D58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614307BE-CC3F-4117-9F3A-0BD16217A72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A44FBDA4-8F8A-4887-88DD-CF9ABAFE9FF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C5563B07-2FF9-4FCC-B159-6B4331D6EFE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896CDA81-1F16-45EB-B611-A9CFA297A09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ED1BB0F5-399E-4B17-BF6A-99E84E25C9B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有形固定資産減価償却率は類似団体より低い水準にあり、公共施設総合管理計画を策定済みである。当該計画において、公共施設等の延床面積を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％削減することを目標に掲げ、計画に基づき老朽化した施設の集約化・複合化や除却等を進めている。今後も計画に基づき除却等を進め、有形固定資産減価償却率の伸び率が緩やかになるよう努める。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1BC76309-8A78-4EA9-A2CC-11CF47B5EE8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7F568FD6-503D-4B71-8880-0AA8062E921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1A90A1D2-AAC4-4142-8576-4DC78272829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ED4E446D-9732-4C1C-B11B-DD5B61EBD2E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5543957A-9C88-4BC9-AC0F-4784CDB082A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A20D6BCD-DB21-4B58-A267-A5F7BE5FB3A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CEDCDB70-139D-42AE-AD4E-55BCC727CFC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A31DF520-5EAE-48A6-BCA4-61B22536DCA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6F45199A-8D98-44C9-A722-4B7740667C1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DAF58F62-945C-4EC7-8B62-A2996FEE749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334E830-92F9-4A21-80C1-9BB079B4ADC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7DC84976-E820-4CFA-85E9-036533AF28C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9699419F-CA90-4F32-B1FE-6B9A2FC343C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E894262F-FFFB-46F9-BC66-43F79E01F7B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C9E76176-EFF8-47EE-8686-AD6BAA624DC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6E2632C-EF3F-4EAD-95EA-6D8D707B94D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75F9E4ED-4688-4750-AE3A-5D7AE5A5719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45DD156F-BEB9-4FA2-9E16-CFADFC0CC10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3" name="直線コネクタ 72">
          <a:extLst>
            <a:ext uri="{FF2B5EF4-FFF2-40B4-BE49-F238E27FC236}">
              <a16:creationId xmlns:a16="http://schemas.microsoft.com/office/drawing/2014/main" id="{8A485E2C-6827-4454-8E8F-E02D33046101}"/>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4" name="有形固定資産減価償却率最小値テキスト">
          <a:extLst>
            <a:ext uri="{FF2B5EF4-FFF2-40B4-BE49-F238E27FC236}">
              <a16:creationId xmlns:a16="http://schemas.microsoft.com/office/drawing/2014/main" id="{BC380D29-6228-408B-9F0B-ADFBF4CECB6F}"/>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5" name="直線コネクタ 74">
          <a:extLst>
            <a:ext uri="{FF2B5EF4-FFF2-40B4-BE49-F238E27FC236}">
              <a16:creationId xmlns:a16="http://schemas.microsoft.com/office/drawing/2014/main" id="{592A5295-CFB2-42EF-AC26-19C8A367332B}"/>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6" name="有形固定資産減価償却率最大値テキスト">
          <a:extLst>
            <a:ext uri="{FF2B5EF4-FFF2-40B4-BE49-F238E27FC236}">
              <a16:creationId xmlns:a16="http://schemas.microsoft.com/office/drawing/2014/main" id="{51DA942B-6EDC-4881-8B60-B9FFDAF7EA47}"/>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7" name="直線コネクタ 76">
          <a:extLst>
            <a:ext uri="{FF2B5EF4-FFF2-40B4-BE49-F238E27FC236}">
              <a16:creationId xmlns:a16="http://schemas.microsoft.com/office/drawing/2014/main" id="{879C3F1E-C32F-4376-A7B7-D64BDD66E1F4}"/>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8" name="有形固定資産減価償却率平均値テキスト">
          <a:extLst>
            <a:ext uri="{FF2B5EF4-FFF2-40B4-BE49-F238E27FC236}">
              <a16:creationId xmlns:a16="http://schemas.microsoft.com/office/drawing/2014/main" id="{EAB3DE4F-279A-4CB8-9867-149A3FF06754}"/>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9" name="フローチャート: 判断 78">
          <a:extLst>
            <a:ext uri="{FF2B5EF4-FFF2-40B4-BE49-F238E27FC236}">
              <a16:creationId xmlns:a16="http://schemas.microsoft.com/office/drawing/2014/main" id="{CA04D673-BC4E-4AD2-8409-86D3A1C2EA8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0" name="フローチャート: 判断 79">
          <a:extLst>
            <a:ext uri="{FF2B5EF4-FFF2-40B4-BE49-F238E27FC236}">
              <a16:creationId xmlns:a16="http://schemas.microsoft.com/office/drawing/2014/main" id="{9AD6CCB9-C2C7-4934-891B-D8D9777B364E}"/>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1" name="フローチャート: 判断 80">
          <a:extLst>
            <a:ext uri="{FF2B5EF4-FFF2-40B4-BE49-F238E27FC236}">
              <a16:creationId xmlns:a16="http://schemas.microsoft.com/office/drawing/2014/main" id="{35344057-39E0-46B7-A3F6-252F591E603A}"/>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2" name="フローチャート: 判断 81">
          <a:extLst>
            <a:ext uri="{FF2B5EF4-FFF2-40B4-BE49-F238E27FC236}">
              <a16:creationId xmlns:a16="http://schemas.microsoft.com/office/drawing/2014/main" id="{8B78023A-4CBC-4769-89D8-440CDD36CA25}"/>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3" name="フローチャート: 判断 82">
          <a:extLst>
            <a:ext uri="{FF2B5EF4-FFF2-40B4-BE49-F238E27FC236}">
              <a16:creationId xmlns:a16="http://schemas.microsoft.com/office/drawing/2014/main" id="{FB14FFDC-6233-4FA6-9D03-8CA29CDBA1F9}"/>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1F18DC4-F463-4E5C-B195-B6A08605D73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70C09A4-BDDE-4AC1-8DB6-97E0E04E8BA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80CE1EB-08C4-4771-9733-BB76E855321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98F28EF-BCFA-401A-ACB7-582BB086BAA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0E93460-E7BF-4B8D-B6EB-DF9EEAADB62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9" name="楕円 88">
          <a:extLst>
            <a:ext uri="{FF2B5EF4-FFF2-40B4-BE49-F238E27FC236}">
              <a16:creationId xmlns:a16="http://schemas.microsoft.com/office/drawing/2014/main" id="{DF427B30-3596-4D9C-B60F-182F550BC831}"/>
            </a:ext>
          </a:extLst>
        </xdr:cNvPr>
        <xdr:cNvSpPr/>
      </xdr:nvSpPr>
      <xdr:spPr>
        <a:xfrm>
          <a:off x="47117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129648</xdr:rowOff>
    </xdr:from>
    <xdr:ext cx="405111" cy="259045"/>
    <xdr:sp macro="" textlink="">
      <xdr:nvSpPr>
        <xdr:cNvPr id="90" name="有形固定資産減価償却率該当値テキスト">
          <a:extLst>
            <a:ext uri="{FF2B5EF4-FFF2-40B4-BE49-F238E27FC236}">
              <a16:creationId xmlns:a16="http://schemas.microsoft.com/office/drawing/2014/main" id="{2238EAC0-1F12-4232-9A66-6F670114A190}"/>
            </a:ext>
          </a:extLst>
        </xdr:cNvPr>
        <xdr:cNvSpPr txBox="1"/>
      </xdr:nvSpPr>
      <xdr:spPr>
        <a:xfrm>
          <a:off x="4813300"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69759</xdr:rowOff>
    </xdr:from>
    <xdr:to>
      <xdr:col>19</xdr:col>
      <xdr:colOff>187325</xdr:colOff>
      <xdr:row>30</xdr:row>
      <xdr:rowOff>171359</xdr:rowOff>
    </xdr:to>
    <xdr:sp macro="" textlink="">
      <xdr:nvSpPr>
        <xdr:cNvPr id="91" name="楕円 90">
          <a:extLst>
            <a:ext uri="{FF2B5EF4-FFF2-40B4-BE49-F238E27FC236}">
              <a16:creationId xmlns:a16="http://schemas.microsoft.com/office/drawing/2014/main" id="{D210A38D-CAE0-40B2-9B75-259416613DB1}"/>
            </a:ext>
          </a:extLst>
        </xdr:cNvPr>
        <xdr:cNvSpPr/>
      </xdr:nvSpPr>
      <xdr:spPr>
        <a:xfrm>
          <a:off x="4000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30</xdr:row>
      <xdr:rowOff>157571</xdr:rowOff>
    </xdr:to>
    <xdr:cxnSp macro="">
      <xdr:nvCxnSpPr>
        <xdr:cNvPr id="92" name="直線コネクタ 91">
          <a:extLst>
            <a:ext uri="{FF2B5EF4-FFF2-40B4-BE49-F238E27FC236}">
              <a16:creationId xmlns:a16="http://schemas.microsoft.com/office/drawing/2014/main" id="{5523E2F2-6F64-46D7-94B3-958AE10EA086}"/>
            </a:ext>
          </a:extLst>
        </xdr:cNvPr>
        <xdr:cNvCxnSpPr/>
      </xdr:nvCxnSpPr>
      <xdr:spPr>
        <a:xfrm>
          <a:off x="4051300" y="6035584"/>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60506</xdr:rowOff>
    </xdr:from>
    <xdr:to>
      <xdr:col>15</xdr:col>
      <xdr:colOff>187325</xdr:colOff>
      <xdr:row>30</xdr:row>
      <xdr:rowOff>162106</xdr:rowOff>
    </xdr:to>
    <xdr:sp macro="" textlink="">
      <xdr:nvSpPr>
        <xdr:cNvPr id="93" name="楕円 92">
          <a:extLst>
            <a:ext uri="{FF2B5EF4-FFF2-40B4-BE49-F238E27FC236}">
              <a16:creationId xmlns:a16="http://schemas.microsoft.com/office/drawing/2014/main" id="{314B8418-6F7A-4F55-A50E-555E6FED2608}"/>
            </a:ext>
          </a:extLst>
        </xdr:cNvPr>
        <xdr:cNvSpPr/>
      </xdr:nvSpPr>
      <xdr:spPr>
        <a:xfrm>
          <a:off x="3238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111306</xdr:rowOff>
    </xdr:from>
    <xdr:to>
      <xdr:col>19</xdr:col>
      <xdr:colOff>136525</xdr:colOff>
      <xdr:row>30</xdr:row>
      <xdr:rowOff>120559</xdr:rowOff>
    </xdr:to>
    <xdr:cxnSp macro="">
      <xdr:nvCxnSpPr>
        <xdr:cNvPr id="94" name="直線コネクタ 93">
          <a:extLst>
            <a:ext uri="{FF2B5EF4-FFF2-40B4-BE49-F238E27FC236}">
              <a16:creationId xmlns:a16="http://schemas.microsoft.com/office/drawing/2014/main" id="{E92415FC-E957-4A67-B778-FD8B71380F40}"/>
            </a:ext>
          </a:extLst>
        </xdr:cNvPr>
        <xdr:cNvCxnSpPr/>
      </xdr:nvCxnSpPr>
      <xdr:spPr>
        <a:xfrm>
          <a:off x="3289300" y="602633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11158</xdr:rowOff>
    </xdr:from>
    <xdr:to>
      <xdr:col>11</xdr:col>
      <xdr:colOff>187325</xdr:colOff>
      <xdr:row>30</xdr:row>
      <xdr:rowOff>112758</xdr:rowOff>
    </xdr:to>
    <xdr:sp macro="" textlink="">
      <xdr:nvSpPr>
        <xdr:cNvPr id="95" name="楕円 94">
          <a:extLst>
            <a:ext uri="{FF2B5EF4-FFF2-40B4-BE49-F238E27FC236}">
              <a16:creationId xmlns:a16="http://schemas.microsoft.com/office/drawing/2014/main" id="{66467EC7-4E4B-4BB5-9545-68DF6B73978C}"/>
            </a:ext>
          </a:extLst>
        </xdr:cNvPr>
        <xdr:cNvSpPr/>
      </xdr:nvSpPr>
      <xdr:spPr>
        <a:xfrm>
          <a:off x="2476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61958</xdr:rowOff>
    </xdr:from>
    <xdr:to>
      <xdr:col>15</xdr:col>
      <xdr:colOff>136525</xdr:colOff>
      <xdr:row>30</xdr:row>
      <xdr:rowOff>111306</xdr:rowOff>
    </xdr:to>
    <xdr:cxnSp macro="">
      <xdr:nvCxnSpPr>
        <xdr:cNvPr id="96" name="直線コネクタ 95">
          <a:extLst>
            <a:ext uri="{FF2B5EF4-FFF2-40B4-BE49-F238E27FC236}">
              <a16:creationId xmlns:a16="http://schemas.microsoft.com/office/drawing/2014/main" id="{E078F929-D970-4F6B-AE66-5D08F64D5C61}"/>
            </a:ext>
          </a:extLst>
        </xdr:cNvPr>
        <xdr:cNvCxnSpPr/>
      </xdr:nvCxnSpPr>
      <xdr:spPr>
        <a:xfrm>
          <a:off x="2527300" y="5976983"/>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124006</xdr:rowOff>
    </xdr:from>
    <xdr:to>
      <xdr:col>7</xdr:col>
      <xdr:colOff>187325</xdr:colOff>
      <xdr:row>30</xdr:row>
      <xdr:rowOff>54156</xdr:rowOff>
    </xdr:to>
    <xdr:sp macro="" textlink="">
      <xdr:nvSpPr>
        <xdr:cNvPr id="97" name="楕円 96">
          <a:extLst>
            <a:ext uri="{FF2B5EF4-FFF2-40B4-BE49-F238E27FC236}">
              <a16:creationId xmlns:a16="http://schemas.microsoft.com/office/drawing/2014/main" id="{A6520BC6-D4D3-4D87-8F57-2100628F415E}"/>
            </a:ext>
          </a:extLst>
        </xdr:cNvPr>
        <xdr:cNvSpPr/>
      </xdr:nvSpPr>
      <xdr:spPr>
        <a:xfrm>
          <a:off x="1714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3356</xdr:rowOff>
    </xdr:from>
    <xdr:to>
      <xdr:col>11</xdr:col>
      <xdr:colOff>136525</xdr:colOff>
      <xdr:row>30</xdr:row>
      <xdr:rowOff>61958</xdr:rowOff>
    </xdr:to>
    <xdr:cxnSp macro="">
      <xdr:nvCxnSpPr>
        <xdr:cNvPr id="98" name="直線コネクタ 97">
          <a:extLst>
            <a:ext uri="{FF2B5EF4-FFF2-40B4-BE49-F238E27FC236}">
              <a16:creationId xmlns:a16="http://schemas.microsoft.com/office/drawing/2014/main" id="{6FF2CE9C-DACE-42BA-95D3-02A729AB858D}"/>
            </a:ext>
          </a:extLst>
        </xdr:cNvPr>
        <xdr:cNvCxnSpPr/>
      </xdr:nvCxnSpPr>
      <xdr:spPr>
        <a:xfrm>
          <a:off x="1765300" y="5918381"/>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9" name="n_1aveValue有形固定資産減価償却率">
          <a:extLst>
            <a:ext uri="{FF2B5EF4-FFF2-40B4-BE49-F238E27FC236}">
              <a16:creationId xmlns:a16="http://schemas.microsoft.com/office/drawing/2014/main" id="{C5BCA701-9FF2-4698-B971-3DF6558E8B44}"/>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0" name="n_2aveValue有形固定資産減価償却率">
          <a:extLst>
            <a:ext uri="{FF2B5EF4-FFF2-40B4-BE49-F238E27FC236}">
              <a16:creationId xmlns:a16="http://schemas.microsoft.com/office/drawing/2014/main" id="{34FD8EFC-F689-4379-B594-F4DAFC63DE0D}"/>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1" name="n_3aveValue有形固定資産減価償却率">
          <a:extLst>
            <a:ext uri="{FF2B5EF4-FFF2-40B4-BE49-F238E27FC236}">
              <a16:creationId xmlns:a16="http://schemas.microsoft.com/office/drawing/2014/main" id="{9EFEF2A0-DE41-4B8C-84ED-C03B5CA661A3}"/>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2" name="n_4aveValue有形固定資産減価償却率">
          <a:extLst>
            <a:ext uri="{FF2B5EF4-FFF2-40B4-BE49-F238E27FC236}">
              <a16:creationId xmlns:a16="http://schemas.microsoft.com/office/drawing/2014/main" id="{AEC8AB7E-AA0F-4281-852C-3F3482B397A1}"/>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16436</xdr:rowOff>
    </xdr:from>
    <xdr:ext cx="405111" cy="259045"/>
    <xdr:sp macro="" textlink="">
      <xdr:nvSpPr>
        <xdr:cNvPr id="103" name="n_1mainValue有形固定資産減価償却率">
          <a:extLst>
            <a:ext uri="{FF2B5EF4-FFF2-40B4-BE49-F238E27FC236}">
              <a16:creationId xmlns:a16="http://schemas.microsoft.com/office/drawing/2014/main" id="{FF734B53-E685-4213-951E-03E6F5FA1662}"/>
            </a:ext>
          </a:extLst>
        </xdr:cNvPr>
        <xdr:cNvSpPr txBox="1"/>
      </xdr:nvSpPr>
      <xdr:spPr>
        <a:xfrm>
          <a:off x="3836044"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7183</xdr:rowOff>
    </xdr:from>
    <xdr:ext cx="405111" cy="259045"/>
    <xdr:sp macro="" textlink="">
      <xdr:nvSpPr>
        <xdr:cNvPr id="104" name="n_2mainValue有形固定資産減価償却率">
          <a:extLst>
            <a:ext uri="{FF2B5EF4-FFF2-40B4-BE49-F238E27FC236}">
              <a16:creationId xmlns:a16="http://schemas.microsoft.com/office/drawing/2014/main" id="{AFD941F7-6AE0-4D90-B54B-4C4BAA018A4F}"/>
            </a:ext>
          </a:extLst>
        </xdr:cNvPr>
        <xdr:cNvSpPr txBox="1"/>
      </xdr:nvSpPr>
      <xdr:spPr>
        <a:xfrm>
          <a:off x="3086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105" name="n_3mainValue有形固定資産減価償却率">
          <a:extLst>
            <a:ext uri="{FF2B5EF4-FFF2-40B4-BE49-F238E27FC236}">
              <a16:creationId xmlns:a16="http://schemas.microsoft.com/office/drawing/2014/main" id="{08A6A4DF-0AE6-4712-94DE-36C0B1F2D0A2}"/>
            </a:ext>
          </a:extLst>
        </xdr:cNvPr>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70683</xdr:rowOff>
    </xdr:from>
    <xdr:ext cx="405111" cy="259045"/>
    <xdr:sp macro="" textlink="">
      <xdr:nvSpPr>
        <xdr:cNvPr id="106" name="n_4mainValue有形固定資産減価償却率">
          <a:extLst>
            <a:ext uri="{FF2B5EF4-FFF2-40B4-BE49-F238E27FC236}">
              <a16:creationId xmlns:a16="http://schemas.microsoft.com/office/drawing/2014/main" id="{F4FFB4CC-FD1B-45E8-BE4B-B77F8D186A24}"/>
            </a:ext>
          </a:extLst>
        </xdr:cNvPr>
        <xdr:cNvSpPr txBox="1"/>
      </xdr:nvSpPr>
      <xdr:spPr>
        <a:xfrm>
          <a:off x="15627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FA1D92C-100A-40E6-8803-D05D6C5B8F2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CAD3D468-691B-4D03-9B13-E6A33F8127D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6297829B-FE0D-4CD0-954A-1CC20DF84EB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33BC99D6-DC4A-42B9-B0D7-9E985B53048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DFEB2F8-D0E6-4D16-B315-5E86BF4C741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EA7952B3-C377-49D4-BAB1-BEA0E5709B4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5EBF346C-6DD1-421F-97EB-71C752C4A58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D382545-D30B-407B-BCC9-684FDD7C058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4987C6CB-956A-4950-AC65-C709831F156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743FF926-8E99-4DF8-B4ED-97F6723C058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1D58A93E-0CD0-4541-8E84-555E674A302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4894D87-9237-41D4-AD27-A3BC9E3CE04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C02ED4C-39C3-4EB1-82CA-7F4613E0793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年度地方債発行額を令和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年度地方債償還額が上回ったことによる地方債現在高の減少、国の補正予算による地方負担の増加に伴う財源措置として地方交付税が増額となったこと、充当可能基金の増額等により減少したと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考えられる。今後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庁舎等建設事業により地方債の増加及び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減少が見込まれるため、税徴収率の向上・維持及び事業の見直し等により債務償還比率の上昇を抑えられるよう取り組んでいく。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2D6B7ABE-912C-4983-BB32-3998F287401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A79C11B-A85C-4CD3-9E96-DBA4BCAABD8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5955BEF-311E-4AAA-866B-FEA0C8805CC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DC1DB41D-8133-4F6A-BD89-C40C5220C44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BDF1C158-FABC-4955-84BA-6D5E68830C51}"/>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3AA408E0-3F66-4989-8C0E-CBDB628121E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72F3757C-0466-4AF7-990E-F02C2C1D874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449A3F30-B8A2-4DBB-96C7-5299AF145E6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759DC4EF-D490-46F3-A935-5594037994D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34C07D94-D5AC-4B5F-BE88-9A70B9373B0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CC0B7969-6E14-4ADB-8D52-39E552AA3B3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F8D86F4F-D8C5-4840-9515-68FEFDC5E55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EF3BBDE5-4976-4DA6-BCBB-DD57EEBD07E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5298E2DB-6541-4DC9-AA7F-2DB3C9123F3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1D537A5A-540A-4D2C-9D93-3E310AFDC1C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5" name="直線コネクタ 134">
          <a:extLst>
            <a:ext uri="{FF2B5EF4-FFF2-40B4-BE49-F238E27FC236}">
              <a16:creationId xmlns:a16="http://schemas.microsoft.com/office/drawing/2014/main" id="{6FD9ADFE-2420-4D0B-9BF9-A26556B1FF08}"/>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6" name="債務償還比率最小値テキスト">
          <a:extLst>
            <a:ext uri="{FF2B5EF4-FFF2-40B4-BE49-F238E27FC236}">
              <a16:creationId xmlns:a16="http://schemas.microsoft.com/office/drawing/2014/main" id="{A5000FF6-CF23-4A93-B9F9-9E7795E719F9}"/>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7" name="直線コネクタ 136">
          <a:extLst>
            <a:ext uri="{FF2B5EF4-FFF2-40B4-BE49-F238E27FC236}">
              <a16:creationId xmlns:a16="http://schemas.microsoft.com/office/drawing/2014/main" id="{97F5509C-F9B7-4967-A21B-AF290400E6CF}"/>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7A050F18-BD3F-41DB-82E9-201A7340D27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42C84EAB-D3CC-470E-956D-A37E9138E46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0" name="債務償還比率平均値テキスト">
          <a:extLst>
            <a:ext uri="{FF2B5EF4-FFF2-40B4-BE49-F238E27FC236}">
              <a16:creationId xmlns:a16="http://schemas.microsoft.com/office/drawing/2014/main" id="{64496355-D4B3-4BF3-BDD1-3DB4A903BFC0}"/>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1" name="フローチャート: 判断 140">
          <a:extLst>
            <a:ext uri="{FF2B5EF4-FFF2-40B4-BE49-F238E27FC236}">
              <a16:creationId xmlns:a16="http://schemas.microsoft.com/office/drawing/2014/main" id="{A7DB4CA8-0B79-4812-910A-894AE8691878}"/>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2" name="フローチャート: 判断 141">
          <a:extLst>
            <a:ext uri="{FF2B5EF4-FFF2-40B4-BE49-F238E27FC236}">
              <a16:creationId xmlns:a16="http://schemas.microsoft.com/office/drawing/2014/main" id="{81C45CA3-093D-48AF-B87C-A4A9084042FF}"/>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3" name="フローチャート: 判断 142">
          <a:extLst>
            <a:ext uri="{FF2B5EF4-FFF2-40B4-BE49-F238E27FC236}">
              <a16:creationId xmlns:a16="http://schemas.microsoft.com/office/drawing/2014/main" id="{B81DAA4C-9F1A-42ED-B38F-AA181A6B5F5C}"/>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4" name="フローチャート: 判断 143">
          <a:extLst>
            <a:ext uri="{FF2B5EF4-FFF2-40B4-BE49-F238E27FC236}">
              <a16:creationId xmlns:a16="http://schemas.microsoft.com/office/drawing/2014/main" id="{ADF41F74-3B35-4684-BFFA-DE348519EBDF}"/>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5" name="フローチャート: 判断 144">
          <a:extLst>
            <a:ext uri="{FF2B5EF4-FFF2-40B4-BE49-F238E27FC236}">
              <a16:creationId xmlns:a16="http://schemas.microsoft.com/office/drawing/2014/main" id="{78079CD1-7E66-4342-A1F7-6FF9DB92CD4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3CEB8DE-8720-4346-A271-87F484EBF93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C60686C0-3C3E-413C-879A-BB7B8AB0B1A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47C53BB-9546-4CF6-B1B0-5F6CB12BDD7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F6FE28F-10CF-42CD-88B9-6E48856BD6E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E3241FE-F6D1-4A04-9840-BD187A0A4C6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40407</xdr:rowOff>
    </xdr:from>
    <xdr:to>
      <xdr:col>76</xdr:col>
      <xdr:colOff>73025</xdr:colOff>
      <xdr:row>30</xdr:row>
      <xdr:rowOff>142007</xdr:rowOff>
    </xdr:to>
    <xdr:sp macro="" textlink="">
      <xdr:nvSpPr>
        <xdr:cNvPr id="151" name="楕円 150">
          <a:extLst>
            <a:ext uri="{FF2B5EF4-FFF2-40B4-BE49-F238E27FC236}">
              <a16:creationId xmlns:a16="http://schemas.microsoft.com/office/drawing/2014/main" id="{8CB04400-27F5-4F36-B4FD-311DECBEBB84}"/>
            </a:ext>
          </a:extLst>
        </xdr:cNvPr>
        <xdr:cNvSpPr/>
      </xdr:nvSpPr>
      <xdr:spPr>
        <a:xfrm>
          <a:off x="14744700" y="59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18834</xdr:rowOff>
    </xdr:from>
    <xdr:ext cx="469744" cy="259045"/>
    <xdr:sp macro="" textlink="">
      <xdr:nvSpPr>
        <xdr:cNvPr id="152" name="債務償還比率該当値テキスト">
          <a:extLst>
            <a:ext uri="{FF2B5EF4-FFF2-40B4-BE49-F238E27FC236}">
              <a16:creationId xmlns:a16="http://schemas.microsoft.com/office/drawing/2014/main" id="{670A90A6-19F8-46E2-A752-4144AD6F1A6B}"/>
            </a:ext>
          </a:extLst>
        </xdr:cNvPr>
        <xdr:cNvSpPr txBox="1"/>
      </xdr:nvSpPr>
      <xdr:spPr>
        <a:xfrm>
          <a:off x="14846300" y="593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2815</xdr:rowOff>
    </xdr:from>
    <xdr:to>
      <xdr:col>72</xdr:col>
      <xdr:colOff>123825</xdr:colOff>
      <xdr:row>31</xdr:row>
      <xdr:rowOff>104415</xdr:rowOff>
    </xdr:to>
    <xdr:sp macro="" textlink="">
      <xdr:nvSpPr>
        <xdr:cNvPr id="153" name="楕円 152">
          <a:extLst>
            <a:ext uri="{FF2B5EF4-FFF2-40B4-BE49-F238E27FC236}">
              <a16:creationId xmlns:a16="http://schemas.microsoft.com/office/drawing/2014/main" id="{784FB169-C7C9-4AB5-91D6-A925C4A39FCC}"/>
            </a:ext>
          </a:extLst>
        </xdr:cNvPr>
        <xdr:cNvSpPr/>
      </xdr:nvSpPr>
      <xdr:spPr>
        <a:xfrm>
          <a:off x="14033500" y="60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91207</xdr:rowOff>
    </xdr:from>
    <xdr:to>
      <xdr:col>76</xdr:col>
      <xdr:colOff>22225</xdr:colOff>
      <xdr:row>31</xdr:row>
      <xdr:rowOff>53615</xdr:rowOff>
    </xdr:to>
    <xdr:cxnSp macro="">
      <xdr:nvCxnSpPr>
        <xdr:cNvPr id="154" name="直線コネクタ 153">
          <a:extLst>
            <a:ext uri="{FF2B5EF4-FFF2-40B4-BE49-F238E27FC236}">
              <a16:creationId xmlns:a16="http://schemas.microsoft.com/office/drawing/2014/main" id="{50488225-5EC4-4C79-A163-A22D202476A3}"/>
            </a:ext>
          </a:extLst>
        </xdr:cNvPr>
        <xdr:cNvCxnSpPr/>
      </xdr:nvCxnSpPr>
      <xdr:spPr>
        <a:xfrm flipV="1">
          <a:off x="14084300" y="6006232"/>
          <a:ext cx="7112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117951</xdr:rowOff>
    </xdr:from>
    <xdr:to>
      <xdr:col>68</xdr:col>
      <xdr:colOff>123825</xdr:colOff>
      <xdr:row>31</xdr:row>
      <xdr:rowOff>48101</xdr:rowOff>
    </xdr:to>
    <xdr:sp macro="" textlink="">
      <xdr:nvSpPr>
        <xdr:cNvPr id="155" name="楕円 154">
          <a:extLst>
            <a:ext uri="{FF2B5EF4-FFF2-40B4-BE49-F238E27FC236}">
              <a16:creationId xmlns:a16="http://schemas.microsoft.com/office/drawing/2014/main" id="{619B1A13-980D-4F9D-B271-FDCBA6689EFF}"/>
            </a:ext>
          </a:extLst>
        </xdr:cNvPr>
        <xdr:cNvSpPr/>
      </xdr:nvSpPr>
      <xdr:spPr>
        <a:xfrm>
          <a:off x="13271500" y="60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168751</xdr:rowOff>
    </xdr:from>
    <xdr:to>
      <xdr:col>72</xdr:col>
      <xdr:colOff>73025</xdr:colOff>
      <xdr:row>31</xdr:row>
      <xdr:rowOff>53615</xdr:rowOff>
    </xdr:to>
    <xdr:cxnSp macro="">
      <xdr:nvCxnSpPr>
        <xdr:cNvPr id="156" name="直線コネクタ 155">
          <a:extLst>
            <a:ext uri="{FF2B5EF4-FFF2-40B4-BE49-F238E27FC236}">
              <a16:creationId xmlns:a16="http://schemas.microsoft.com/office/drawing/2014/main" id="{7B369878-A139-4CCB-88DD-F5744E374488}"/>
            </a:ext>
          </a:extLst>
        </xdr:cNvPr>
        <xdr:cNvCxnSpPr/>
      </xdr:nvCxnSpPr>
      <xdr:spPr>
        <a:xfrm>
          <a:off x="13322300" y="6083776"/>
          <a:ext cx="762000" cy="5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97621</xdr:rowOff>
    </xdr:from>
    <xdr:to>
      <xdr:col>64</xdr:col>
      <xdr:colOff>123825</xdr:colOff>
      <xdr:row>31</xdr:row>
      <xdr:rowOff>27771</xdr:rowOff>
    </xdr:to>
    <xdr:sp macro="" textlink="">
      <xdr:nvSpPr>
        <xdr:cNvPr id="157" name="楕円 156">
          <a:extLst>
            <a:ext uri="{FF2B5EF4-FFF2-40B4-BE49-F238E27FC236}">
              <a16:creationId xmlns:a16="http://schemas.microsoft.com/office/drawing/2014/main" id="{F1E0969B-3C30-4EF0-AAC3-7CA26A203F84}"/>
            </a:ext>
          </a:extLst>
        </xdr:cNvPr>
        <xdr:cNvSpPr/>
      </xdr:nvSpPr>
      <xdr:spPr>
        <a:xfrm>
          <a:off x="12509500" y="60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148421</xdr:rowOff>
    </xdr:from>
    <xdr:to>
      <xdr:col>68</xdr:col>
      <xdr:colOff>73025</xdr:colOff>
      <xdr:row>30</xdr:row>
      <xdr:rowOff>168751</xdr:rowOff>
    </xdr:to>
    <xdr:cxnSp macro="">
      <xdr:nvCxnSpPr>
        <xdr:cNvPr id="158" name="直線コネクタ 157">
          <a:extLst>
            <a:ext uri="{FF2B5EF4-FFF2-40B4-BE49-F238E27FC236}">
              <a16:creationId xmlns:a16="http://schemas.microsoft.com/office/drawing/2014/main" id="{3AEA9F6A-43DE-4FEB-B694-C168FF596ACB}"/>
            </a:ext>
          </a:extLst>
        </xdr:cNvPr>
        <xdr:cNvCxnSpPr/>
      </xdr:nvCxnSpPr>
      <xdr:spPr>
        <a:xfrm>
          <a:off x="12560300" y="6063446"/>
          <a:ext cx="7620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35009</xdr:rowOff>
    </xdr:from>
    <xdr:to>
      <xdr:col>60</xdr:col>
      <xdr:colOff>123825</xdr:colOff>
      <xdr:row>30</xdr:row>
      <xdr:rowOff>136609</xdr:rowOff>
    </xdr:to>
    <xdr:sp macro="" textlink="">
      <xdr:nvSpPr>
        <xdr:cNvPr id="159" name="楕円 158">
          <a:extLst>
            <a:ext uri="{FF2B5EF4-FFF2-40B4-BE49-F238E27FC236}">
              <a16:creationId xmlns:a16="http://schemas.microsoft.com/office/drawing/2014/main" id="{21DF7FFF-DE0B-4497-9119-96786A863F22}"/>
            </a:ext>
          </a:extLst>
        </xdr:cNvPr>
        <xdr:cNvSpPr/>
      </xdr:nvSpPr>
      <xdr:spPr>
        <a:xfrm>
          <a:off x="11747500" y="59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85809</xdr:rowOff>
    </xdr:from>
    <xdr:to>
      <xdr:col>64</xdr:col>
      <xdr:colOff>73025</xdr:colOff>
      <xdr:row>30</xdr:row>
      <xdr:rowOff>148421</xdr:rowOff>
    </xdr:to>
    <xdr:cxnSp macro="">
      <xdr:nvCxnSpPr>
        <xdr:cNvPr id="160" name="直線コネクタ 159">
          <a:extLst>
            <a:ext uri="{FF2B5EF4-FFF2-40B4-BE49-F238E27FC236}">
              <a16:creationId xmlns:a16="http://schemas.microsoft.com/office/drawing/2014/main" id="{6373E23D-30F1-467D-8236-C9B50771A385}"/>
            </a:ext>
          </a:extLst>
        </xdr:cNvPr>
        <xdr:cNvCxnSpPr/>
      </xdr:nvCxnSpPr>
      <xdr:spPr>
        <a:xfrm>
          <a:off x="11798300" y="6000834"/>
          <a:ext cx="762000" cy="6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1" name="n_1aveValue債務償還比率">
          <a:extLst>
            <a:ext uri="{FF2B5EF4-FFF2-40B4-BE49-F238E27FC236}">
              <a16:creationId xmlns:a16="http://schemas.microsoft.com/office/drawing/2014/main" id="{5A534606-F19C-4F70-84F3-7F308D3348C9}"/>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2" name="n_2aveValue債務償還比率">
          <a:extLst>
            <a:ext uri="{FF2B5EF4-FFF2-40B4-BE49-F238E27FC236}">
              <a16:creationId xmlns:a16="http://schemas.microsoft.com/office/drawing/2014/main" id="{5EA4F949-99B2-47B5-9440-40433F22213E}"/>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3" name="n_3aveValue債務償還比率">
          <a:extLst>
            <a:ext uri="{FF2B5EF4-FFF2-40B4-BE49-F238E27FC236}">
              <a16:creationId xmlns:a16="http://schemas.microsoft.com/office/drawing/2014/main" id="{00CF6DDE-D0E4-402C-BBF4-3ED82E963BBA}"/>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4" name="n_4aveValue債務償還比率">
          <a:extLst>
            <a:ext uri="{FF2B5EF4-FFF2-40B4-BE49-F238E27FC236}">
              <a16:creationId xmlns:a16="http://schemas.microsoft.com/office/drawing/2014/main" id="{B1D8A220-25C8-4618-BD5F-B0899E1850EC}"/>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95542</xdr:rowOff>
    </xdr:from>
    <xdr:ext cx="469744" cy="259045"/>
    <xdr:sp macro="" textlink="">
      <xdr:nvSpPr>
        <xdr:cNvPr id="165" name="n_1mainValue債務償還比率">
          <a:extLst>
            <a:ext uri="{FF2B5EF4-FFF2-40B4-BE49-F238E27FC236}">
              <a16:creationId xmlns:a16="http://schemas.microsoft.com/office/drawing/2014/main" id="{A123B305-F6B0-4948-9FBD-FCC635812C07}"/>
            </a:ext>
          </a:extLst>
        </xdr:cNvPr>
        <xdr:cNvSpPr txBox="1"/>
      </xdr:nvSpPr>
      <xdr:spPr>
        <a:xfrm>
          <a:off x="13836727" y="618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39228</xdr:rowOff>
    </xdr:from>
    <xdr:ext cx="469744" cy="259045"/>
    <xdr:sp macro="" textlink="">
      <xdr:nvSpPr>
        <xdr:cNvPr id="166" name="n_2mainValue債務償還比率">
          <a:extLst>
            <a:ext uri="{FF2B5EF4-FFF2-40B4-BE49-F238E27FC236}">
              <a16:creationId xmlns:a16="http://schemas.microsoft.com/office/drawing/2014/main" id="{B21EEF5E-1297-400A-A89D-735F37A1685A}"/>
            </a:ext>
          </a:extLst>
        </xdr:cNvPr>
        <xdr:cNvSpPr txBox="1"/>
      </xdr:nvSpPr>
      <xdr:spPr>
        <a:xfrm>
          <a:off x="13087427" y="612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18898</xdr:rowOff>
    </xdr:from>
    <xdr:ext cx="469744" cy="259045"/>
    <xdr:sp macro="" textlink="">
      <xdr:nvSpPr>
        <xdr:cNvPr id="167" name="n_3mainValue債務償還比率">
          <a:extLst>
            <a:ext uri="{FF2B5EF4-FFF2-40B4-BE49-F238E27FC236}">
              <a16:creationId xmlns:a16="http://schemas.microsoft.com/office/drawing/2014/main" id="{82D96CA0-239D-4953-BF7D-34966694F369}"/>
            </a:ext>
          </a:extLst>
        </xdr:cNvPr>
        <xdr:cNvSpPr txBox="1"/>
      </xdr:nvSpPr>
      <xdr:spPr>
        <a:xfrm>
          <a:off x="12325427" y="610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127736</xdr:rowOff>
    </xdr:from>
    <xdr:ext cx="469744" cy="259045"/>
    <xdr:sp macro="" textlink="">
      <xdr:nvSpPr>
        <xdr:cNvPr id="168" name="n_4mainValue債務償還比率">
          <a:extLst>
            <a:ext uri="{FF2B5EF4-FFF2-40B4-BE49-F238E27FC236}">
              <a16:creationId xmlns:a16="http://schemas.microsoft.com/office/drawing/2014/main" id="{E5F963B1-E84A-424A-BE4E-6F974A15716F}"/>
            </a:ext>
          </a:extLst>
        </xdr:cNvPr>
        <xdr:cNvSpPr txBox="1"/>
      </xdr:nvSpPr>
      <xdr:spPr>
        <a:xfrm>
          <a:off x="11563427" y="604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A512A08C-BFBF-484B-B6E2-7BEACE09B1C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FA3F54F3-E211-4677-BE42-25F5E8CFBC1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95026286-50F7-4CEB-9B30-BB955E3F08F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B5426E8D-C604-45BA-B150-E98AA4A9164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5B91FCF5-B82F-4715-9D23-1EE0A3A3114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DC68EF39-E362-41B8-A50E-ADD532D3F6E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A55C1F3-181E-4BF6-8C04-CDF4C59974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2D1FBB-31D3-48EF-89D8-6C7515F97D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A95837-29FC-4CC6-8B09-EF59E2D999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FF533D-1841-4AAF-B7D4-C62D86175C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FD5F19-082B-4EAB-8E53-F613056B2A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072168-88D4-4D38-A43B-1282A4AFAA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6BD134-F142-4D9F-ACC4-420859E3E0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292332-97D3-46B4-81C1-4F538296B5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97BD68-FCD6-4778-8923-C17E91E2A9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E881F2-1371-48E5-8EE9-5D6F4830AB6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2BAC20-B67B-439B-8B7A-879B53F19F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EBF1B3-8A1E-46F9-B458-C9FB97DEB7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DB87D2-CCA8-4832-84AC-0EDB4086AD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D7895A-C35B-4022-B8F7-A05AD86B62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3EB7825-2B61-4384-9D8F-38FF6A8B6F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04759AB-D259-48AB-B1EA-629D2253E30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227BC7-AB30-40C8-A441-16C14285D9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708623-9550-4E43-B312-986E87EE39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917C25-1A5C-43C6-B7A7-9156F50038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EFCF50-894D-4E17-935E-FDB881A1562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4660BE0-2007-40BF-9566-8E5DF688A2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11E092-0070-45B3-9B94-A959C0731A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8833DC-74D1-4C64-9EF2-731AABDF9B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EE6B1F-852B-464D-85F6-0D54E20C0E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5475A1-5A66-427C-A109-CA1CACE0597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E8CF04-4EC2-478C-807F-928A6B94E6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798E72-BB0A-4B0C-8600-66E62736A34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D28A47-D23C-466D-A755-4650C3B78A1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70B288-39BB-46E3-96CD-86749B8AEE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C95EE6A-0DDD-4B74-A65C-F530B7EF1C1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94E525C-AD3F-43DD-89D8-A7AFABD9CAD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85FB21-F608-4E62-8FBF-87FC34B8FA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008F96-29A5-448F-A820-0059D72D24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9F16ED-1D99-4224-AF69-7192C44753D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9BB29B-2A30-4CA1-AE59-5889CBEEFB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0F914A-DF61-4304-A982-D2818E34F62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D3C441-703E-4440-ADFC-775C6DA04D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030C339-C9E4-49D0-943D-B080FA6D01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51BD51-402A-4F51-ACB7-6A24E0A113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84ABB62-4FD5-46D6-B8C6-903521C407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8D46E17-0845-43C7-9407-F71DF414EA9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9CF0257-3D8B-4129-80A1-58E2953D478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7CEB4AE-4023-44B4-BBBB-FA363F19235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5EB3888-C179-4A57-B69F-3C8E82E7285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456EAA6-CA2A-4B9E-A039-A869D1BC8C5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35BAE5B-3475-488F-9E99-48556D5D7DD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495EC89-066C-44FD-9D3F-3EDC78722C6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055F257-9258-4C46-BA31-0F7BB36588F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91838D2-E292-41B9-A1FE-5BD19270691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ACE366F-C71B-45C3-8490-E6D1F3688BA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A7B5D15-15C7-484C-BDDE-6CC5BC2DC75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4F723AA-9002-42BA-8D6A-879A6D1D99F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25BDD73-A423-44F5-B5C6-B4D596BC7F1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598D46D-1C12-42FC-A9EA-A70BBA1ABC2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2B544CE-B0E1-4A30-B0DF-31ECCC0BFF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508EB13-9543-488B-A58D-BE88A69BCA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E2E65699-962A-4441-93AD-148BD787EEE2}"/>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1FD3ABB0-AD36-4B43-A2C1-A3CAAF6A4222}"/>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B9AD5A78-ABEA-4D2A-8EB4-283087C2AC15}"/>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D1379F2F-1E56-4763-825B-AC121C739BE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6576E8E-7464-4DA1-A1B6-9BED1C15A28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7567A499-4C4F-4A33-9C55-AE5D54432193}"/>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2E0A15BD-825F-4D3A-9A4F-3CD123206FE2}"/>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98F15EB4-7C67-439D-9C36-FBC284EC38BD}"/>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6B4AADBD-CB98-4E71-A88E-FD59A9DBD62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7945B0C6-C415-4B06-953E-1DA6EC592B5A}"/>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A31F737F-98CD-4021-88C0-B3BC6F61FF83}"/>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D76CE0-E5A2-42A1-88C5-3E634962D94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C179E9-280F-457F-8782-0B6369C46F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8204250-4DDE-4F83-B1F3-3A2EA493644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3C0ACFA-540D-4240-A286-EA29C3F1C33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11F1585-B48B-429B-8191-71B0D63B1F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4173</xdr:rowOff>
    </xdr:from>
    <xdr:to>
      <xdr:col>24</xdr:col>
      <xdr:colOff>114300</xdr:colOff>
      <xdr:row>38</xdr:row>
      <xdr:rowOff>105773</xdr:rowOff>
    </xdr:to>
    <xdr:sp macro="" textlink="">
      <xdr:nvSpPr>
        <xdr:cNvPr id="74" name="楕円 73">
          <a:extLst>
            <a:ext uri="{FF2B5EF4-FFF2-40B4-BE49-F238E27FC236}">
              <a16:creationId xmlns:a16="http://schemas.microsoft.com/office/drawing/2014/main" id="{F8FA8626-5430-4619-B9F7-E3893A9E8CA0}"/>
            </a:ext>
          </a:extLst>
        </xdr:cNvPr>
        <xdr:cNvSpPr/>
      </xdr:nvSpPr>
      <xdr:spPr>
        <a:xfrm>
          <a:off x="4584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27050</xdr:rowOff>
    </xdr:from>
    <xdr:ext cx="405111" cy="259045"/>
    <xdr:sp macro="" textlink="">
      <xdr:nvSpPr>
        <xdr:cNvPr id="75" name="【道路】&#10;有形固定資産減価償却率該当値テキスト">
          <a:extLst>
            <a:ext uri="{FF2B5EF4-FFF2-40B4-BE49-F238E27FC236}">
              <a16:creationId xmlns:a16="http://schemas.microsoft.com/office/drawing/2014/main" id="{EFB5079D-426F-4ECA-B2D4-42A8A827F6B7}"/>
            </a:ext>
          </a:extLst>
        </xdr:cNvPr>
        <xdr:cNvSpPr txBox="1"/>
      </xdr:nvSpPr>
      <xdr:spPr>
        <a:xfrm>
          <a:off x="4673600" y="637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6" name="楕円 75">
          <a:extLst>
            <a:ext uri="{FF2B5EF4-FFF2-40B4-BE49-F238E27FC236}">
              <a16:creationId xmlns:a16="http://schemas.microsoft.com/office/drawing/2014/main" id="{12C523DA-B53C-4E8C-BF39-DDCFB21832B2}"/>
            </a:ext>
          </a:extLst>
        </xdr:cNvPr>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54973</xdr:rowOff>
    </xdr:to>
    <xdr:cxnSp macro="">
      <xdr:nvCxnSpPr>
        <xdr:cNvPr id="77" name="直線コネクタ 76">
          <a:extLst>
            <a:ext uri="{FF2B5EF4-FFF2-40B4-BE49-F238E27FC236}">
              <a16:creationId xmlns:a16="http://schemas.microsoft.com/office/drawing/2014/main" id="{7778BA5F-5B41-4085-885B-7C6693BD3F52}"/>
            </a:ext>
          </a:extLst>
        </xdr:cNvPr>
        <xdr:cNvCxnSpPr/>
      </xdr:nvCxnSpPr>
      <xdr:spPr>
        <a:xfrm>
          <a:off x="3797300" y="65390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0EDCCE33-102A-438C-82B9-AC6E18ADB1D6}"/>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23949</xdr:rowOff>
    </xdr:to>
    <xdr:cxnSp macro="">
      <xdr:nvCxnSpPr>
        <xdr:cNvPr id="79" name="直線コネクタ 78">
          <a:extLst>
            <a:ext uri="{FF2B5EF4-FFF2-40B4-BE49-F238E27FC236}">
              <a16:creationId xmlns:a16="http://schemas.microsoft.com/office/drawing/2014/main" id="{1E460926-E9F0-4754-A7C2-BB12EDAD411D}"/>
            </a:ext>
          </a:extLst>
        </xdr:cNvPr>
        <xdr:cNvCxnSpPr/>
      </xdr:nvCxnSpPr>
      <xdr:spPr>
        <a:xfrm>
          <a:off x="2908300" y="650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a:extLst>
            <a:ext uri="{FF2B5EF4-FFF2-40B4-BE49-F238E27FC236}">
              <a16:creationId xmlns:a16="http://schemas.microsoft.com/office/drawing/2014/main" id="{856DFF26-277D-4513-9244-6639A3DC6EE5}"/>
            </a:ext>
          </a:extLst>
        </xdr:cNvPr>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02BE6502-BA8F-4150-97A4-F25C4704E156}"/>
            </a:ext>
          </a:extLst>
        </xdr:cNvPr>
        <xdr:cNvCxnSpPr/>
      </xdr:nvCxnSpPr>
      <xdr:spPr>
        <a:xfrm>
          <a:off x="2019300" y="64802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53158</xdr:rowOff>
    </xdr:from>
    <xdr:to>
      <xdr:col>6</xdr:col>
      <xdr:colOff>38100</xdr:colOff>
      <xdr:row>37</xdr:row>
      <xdr:rowOff>154758</xdr:rowOff>
    </xdr:to>
    <xdr:sp macro="" textlink="">
      <xdr:nvSpPr>
        <xdr:cNvPr id="82" name="楕円 81">
          <a:extLst>
            <a:ext uri="{FF2B5EF4-FFF2-40B4-BE49-F238E27FC236}">
              <a16:creationId xmlns:a16="http://schemas.microsoft.com/office/drawing/2014/main" id="{08E29AEC-12A7-442A-8746-3359A7A4A5C8}"/>
            </a:ext>
          </a:extLst>
        </xdr:cNvPr>
        <xdr:cNvSpPr/>
      </xdr:nvSpPr>
      <xdr:spPr>
        <a:xfrm>
          <a:off x="1079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103958</xdr:rowOff>
    </xdr:from>
    <xdr:to>
      <xdr:col>10</xdr:col>
      <xdr:colOff>114300</xdr:colOff>
      <xdr:row>37</xdr:row>
      <xdr:rowOff>136616</xdr:rowOff>
    </xdr:to>
    <xdr:cxnSp macro="">
      <xdr:nvCxnSpPr>
        <xdr:cNvPr id="83" name="直線コネクタ 82">
          <a:extLst>
            <a:ext uri="{FF2B5EF4-FFF2-40B4-BE49-F238E27FC236}">
              <a16:creationId xmlns:a16="http://schemas.microsoft.com/office/drawing/2014/main" id="{173EAA8F-5B51-4BDF-BF63-B4C16B1343BE}"/>
            </a:ext>
          </a:extLst>
        </xdr:cNvPr>
        <xdr:cNvCxnSpPr/>
      </xdr:nvCxnSpPr>
      <xdr:spPr>
        <a:xfrm>
          <a:off x="1130300" y="64476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5DECCBB5-CCE0-4CDC-8AA5-5D82E25359DB}"/>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A79165D2-BD45-4078-AE9E-A6451540A832}"/>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CC4831F0-E1D7-491A-9869-B07761DC2D26}"/>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FCDBE43D-E54B-4824-AB3A-AFD427C1F829}"/>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91276</xdr:rowOff>
    </xdr:from>
    <xdr:ext cx="405111" cy="259045"/>
    <xdr:sp macro="" textlink="">
      <xdr:nvSpPr>
        <xdr:cNvPr id="88" name="n_1mainValue【道路】&#10;有形固定資産減価償却率">
          <a:extLst>
            <a:ext uri="{FF2B5EF4-FFF2-40B4-BE49-F238E27FC236}">
              <a16:creationId xmlns:a16="http://schemas.microsoft.com/office/drawing/2014/main" id="{FFAE163A-89BA-45A8-B795-7AD085F1C715}"/>
            </a:ext>
          </a:extLst>
        </xdr:cNvPr>
        <xdr:cNvSpPr txBox="1"/>
      </xdr:nvSpPr>
      <xdr:spPr>
        <a:xfrm>
          <a:off x="35820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9" name="n_2mainValue【道路】&#10;有形固定資産減価償却率">
          <a:extLst>
            <a:ext uri="{FF2B5EF4-FFF2-40B4-BE49-F238E27FC236}">
              <a16:creationId xmlns:a16="http://schemas.microsoft.com/office/drawing/2014/main" id="{EB89E7D3-9F8A-49C0-8EB0-825104A4F45E}"/>
            </a:ext>
          </a:extLst>
        </xdr:cNvPr>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90" name="n_3mainValue【道路】&#10;有形固定資産減価償却率">
          <a:extLst>
            <a:ext uri="{FF2B5EF4-FFF2-40B4-BE49-F238E27FC236}">
              <a16:creationId xmlns:a16="http://schemas.microsoft.com/office/drawing/2014/main" id="{6FB62EA1-D0F7-4672-B664-3FB37C55251F}"/>
            </a:ext>
          </a:extLst>
        </xdr:cNvPr>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171285</xdr:rowOff>
    </xdr:from>
    <xdr:ext cx="405111" cy="259045"/>
    <xdr:sp macro="" textlink="">
      <xdr:nvSpPr>
        <xdr:cNvPr id="91" name="n_4mainValue【道路】&#10;有形固定資産減価償却率">
          <a:extLst>
            <a:ext uri="{FF2B5EF4-FFF2-40B4-BE49-F238E27FC236}">
              <a16:creationId xmlns:a16="http://schemas.microsoft.com/office/drawing/2014/main" id="{02CBEA9E-3096-4426-AC7D-04F7D60BBF6E}"/>
            </a:ext>
          </a:extLst>
        </xdr:cNvPr>
        <xdr:cNvSpPr txBox="1"/>
      </xdr:nvSpPr>
      <xdr:spPr>
        <a:xfrm>
          <a:off x="927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0E4D264-6FBF-469C-AE10-2087A42FA2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8081C6D-5DD8-4CD3-A2E6-AF2FC2BE2D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DFE4F02-CDF6-4238-8CE1-1FED8792CF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D3F81C5-2A68-4186-9A10-D6FE358CAD0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2989015-1D40-4A2D-8AEA-6B9747F9B7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9C3B6D4-1BC5-4A67-91B2-7F52E42DC5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0D9CF0D-7FCA-49DB-BB6F-40C2988B8A7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6443CEE-B173-452F-9AF3-AE747B1DE8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BC41EAC-363E-47E3-9ECB-89A337CE8C1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42DC130-5939-4243-B30D-ACF45415BB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B487823-2C43-4A60-8D73-0017C1D22B4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182F1BD-A754-4CB9-9285-9F931A5593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B3A4352-BFFD-4A0F-BD0F-6DCF66E14D2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7D4D2EE-CF02-4020-A584-10C650F62AA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BC3CC3B-C0E3-4436-8FA4-F3AC8B16901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8E17CFF-7BAC-4507-9E3E-21002DC9442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C4AE610-4C0E-4E07-A17D-90DC2BFF72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6B85A906-2E01-4F82-AB5B-8DE0A5DE5DD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B3D73FF-3D09-4EB8-92CE-E5A17A6364F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C69F60F-B836-4C9C-94EB-E1F8EF99491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E19F58C-B214-468D-9D67-E1638893FFC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343E8743-BD5E-4C6E-8301-DF1D07399A5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88F0AFA-61A3-42A3-95A4-662600F6639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909C9095-C23E-4F5F-8C90-92708AD567AB}"/>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CF6F604B-3CF7-4609-9499-CA76417CC505}"/>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3865AF0-41B3-48A1-9D78-CB1073224684}"/>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D343391-B2CC-47D6-AAF6-574BB3EE65C7}"/>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99D3B0C0-EF83-43A1-B4CF-72028B47B4CF}"/>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D475D59A-ECC9-4B35-8DCC-F9C981DDAD24}"/>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B84A721B-6EEB-455A-9355-5A5C7B3DBF47}"/>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79CF383B-3E1D-4118-80FD-A6E8FCDD849B}"/>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7DB38D8-F28E-46AA-876D-E179E0E6D0C7}"/>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953B0002-7560-4957-898D-143C0271A821}"/>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CDB51A49-6257-4F67-82CB-0DF8B31F291C}"/>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98D6D98-B597-4EFF-97B8-D40FC44981E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758E3A7-18BD-4573-A9A6-246A8DA0C15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1EA327-36AD-475D-ACE1-E2A2B718AB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1F03D32-C2C3-4C46-B32E-D34B755C626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020264B-9B18-4EB2-ADCC-A684DAFE30E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52609</xdr:rowOff>
    </xdr:from>
    <xdr:to>
      <xdr:col>55</xdr:col>
      <xdr:colOff>50800</xdr:colOff>
      <xdr:row>41</xdr:row>
      <xdr:rowOff>154209</xdr:rowOff>
    </xdr:to>
    <xdr:sp macro="" textlink="">
      <xdr:nvSpPr>
        <xdr:cNvPr id="131" name="楕円 130">
          <a:extLst>
            <a:ext uri="{FF2B5EF4-FFF2-40B4-BE49-F238E27FC236}">
              <a16:creationId xmlns:a16="http://schemas.microsoft.com/office/drawing/2014/main" id="{2271F9D2-01D3-4C84-8BD7-ED77A35F8B7D}"/>
            </a:ext>
          </a:extLst>
        </xdr:cNvPr>
        <xdr:cNvSpPr/>
      </xdr:nvSpPr>
      <xdr:spPr>
        <a:xfrm>
          <a:off x="10426700" y="70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139301</xdr:rowOff>
    </xdr:from>
    <xdr:ext cx="534377" cy="259045"/>
    <xdr:sp macro="" textlink="">
      <xdr:nvSpPr>
        <xdr:cNvPr id="132" name="【道路】&#10;一人当たり延長該当値テキスト">
          <a:extLst>
            <a:ext uri="{FF2B5EF4-FFF2-40B4-BE49-F238E27FC236}">
              <a16:creationId xmlns:a16="http://schemas.microsoft.com/office/drawing/2014/main" id="{333C2156-39B1-4ADC-82C1-A208D877842B}"/>
            </a:ext>
          </a:extLst>
        </xdr:cNvPr>
        <xdr:cNvSpPr txBox="1"/>
      </xdr:nvSpPr>
      <xdr:spPr>
        <a:xfrm>
          <a:off x="10515600" y="69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56061</xdr:rowOff>
    </xdr:from>
    <xdr:to>
      <xdr:col>50</xdr:col>
      <xdr:colOff>165100</xdr:colOff>
      <xdr:row>41</xdr:row>
      <xdr:rowOff>157661</xdr:rowOff>
    </xdr:to>
    <xdr:sp macro="" textlink="">
      <xdr:nvSpPr>
        <xdr:cNvPr id="133" name="楕円 132">
          <a:extLst>
            <a:ext uri="{FF2B5EF4-FFF2-40B4-BE49-F238E27FC236}">
              <a16:creationId xmlns:a16="http://schemas.microsoft.com/office/drawing/2014/main" id="{B3E2EB15-E11C-40DE-9CBC-C94C5467A9CF}"/>
            </a:ext>
          </a:extLst>
        </xdr:cNvPr>
        <xdr:cNvSpPr/>
      </xdr:nvSpPr>
      <xdr:spPr>
        <a:xfrm>
          <a:off x="9588500" y="708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103409</xdr:rowOff>
    </xdr:from>
    <xdr:to>
      <xdr:col>55</xdr:col>
      <xdr:colOff>0</xdr:colOff>
      <xdr:row>41</xdr:row>
      <xdr:rowOff>106861</xdr:rowOff>
    </xdr:to>
    <xdr:cxnSp macro="">
      <xdr:nvCxnSpPr>
        <xdr:cNvPr id="134" name="直線コネクタ 133">
          <a:extLst>
            <a:ext uri="{FF2B5EF4-FFF2-40B4-BE49-F238E27FC236}">
              <a16:creationId xmlns:a16="http://schemas.microsoft.com/office/drawing/2014/main" id="{63A1C985-99E1-4AAC-8C59-BC1D6F09A52B}"/>
            </a:ext>
          </a:extLst>
        </xdr:cNvPr>
        <xdr:cNvCxnSpPr/>
      </xdr:nvCxnSpPr>
      <xdr:spPr>
        <a:xfrm flipV="1">
          <a:off x="9639300" y="7132859"/>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59477</xdr:rowOff>
    </xdr:from>
    <xdr:to>
      <xdr:col>46</xdr:col>
      <xdr:colOff>38100</xdr:colOff>
      <xdr:row>41</xdr:row>
      <xdr:rowOff>161077</xdr:rowOff>
    </xdr:to>
    <xdr:sp macro="" textlink="">
      <xdr:nvSpPr>
        <xdr:cNvPr id="135" name="楕円 134">
          <a:extLst>
            <a:ext uri="{FF2B5EF4-FFF2-40B4-BE49-F238E27FC236}">
              <a16:creationId xmlns:a16="http://schemas.microsoft.com/office/drawing/2014/main" id="{4F188441-C81F-42A7-A3ED-6BA3D6CCC1F1}"/>
            </a:ext>
          </a:extLst>
        </xdr:cNvPr>
        <xdr:cNvSpPr/>
      </xdr:nvSpPr>
      <xdr:spPr>
        <a:xfrm>
          <a:off x="8699500" y="70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106861</xdr:rowOff>
    </xdr:from>
    <xdr:to>
      <xdr:col>50</xdr:col>
      <xdr:colOff>114300</xdr:colOff>
      <xdr:row>41</xdr:row>
      <xdr:rowOff>110277</xdr:rowOff>
    </xdr:to>
    <xdr:cxnSp macro="">
      <xdr:nvCxnSpPr>
        <xdr:cNvPr id="136" name="直線コネクタ 135">
          <a:extLst>
            <a:ext uri="{FF2B5EF4-FFF2-40B4-BE49-F238E27FC236}">
              <a16:creationId xmlns:a16="http://schemas.microsoft.com/office/drawing/2014/main" id="{6BC614A8-0BCE-4734-BE5B-BFD13D3D6F61}"/>
            </a:ext>
          </a:extLst>
        </xdr:cNvPr>
        <xdr:cNvCxnSpPr/>
      </xdr:nvCxnSpPr>
      <xdr:spPr>
        <a:xfrm flipV="1">
          <a:off x="8750300" y="7136311"/>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63664</xdr:rowOff>
    </xdr:from>
    <xdr:to>
      <xdr:col>41</xdr:col>
      <xdr:colOff>101600</xdr:colOff>
      <xdr:row>41</xdr:row>
      <xdr:rowOff>165264</xdr:rowOff>
    </xdr:to>
    <xdr:sp macro="" textlink="">
      <xdr:nvSpPr>
        <xdr:cNvPr id="137" name="楕円 136">
          <a:extLst>
            <a:ext uri="{FF2B5EF4-FFF2-40B4-BE49-F238E27FC236}">
              <a16:creationId xmlns:a16="http://schemas.microsoft.com/office/drawing/2014/main" id="{DF9EB35C-2FE7-4E0D-B2ED-1B472C1759DD}"/>
            </a:ext>
          </a:extLst>
        </xdr:cNvPr>
        <xdr:cNvSpPr/>
      </xdr:nvSpPr>
      <xdr:spPr>
        <a:xfrm>
          <a:off x="7810500" y="70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110277</xdr:rowOff>
    </xdr:from>
    <xdr:to>
      <xdr:col>45</xdr:col>
      <xdr:colOff>177800</xdr:colOff>
      <xdr:row>41</xdr:row>
      <xdr:rowOff>114464</xdr:rowOff>
    </xdr:to>
    <xdr:cxnSp macro="">
      <xdr:nvCxnSpPr>
        <xdr:cNvPr id="138" name="直線コネクタ 137">
          <a:extLst>
            <a:ext uri="{FF2B5EF4-FFF2-40B4-BE49-F238E27FC236}">
              <a16:creationId xmlns:a16="http://schemas.microsoft.com/office/drawing/2014/main" id="{6FE52B47-EBDF-4B05-B5B4-156529761188}"/>
            </a:ext>
          </a:extLst>
        </xdr:cNvPr>
        <xdr:cNvCxnSpPr/>
      </xdr:nvCxnSpPr>
      <xdr:spPr>
        <a:xfrm flipV="1">
          <a:off x="7861300" y="7139727"/>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66687</xdr:rowOff>
    </xdr:from>
    <xdr:to>
      <xdr:col>36</xdr:col>
      <xdr:colOff>165100</xdr:colOff>
      <xdr:row>41</xdr:row>
      <xdr:rowOff>168287</xdr:rowOff>
    </xdr:to>
    <xdr:sp macro="" textlink="">
      <xdr:nvSpPr>
        <xdr:cNvPr id="139" name="楕円 138">
          <a:extLst>
            <a:ext uri="{FF2B5EF4-FFF2-40B4-BE49-F238E27FC236}">
              <a16:creationId xmlns:a16="http://schemas.microsoft.com/office/drawing/2014/main" id="{32EF035A-C860-4B02-9638-A077C851CFAB}"/>
            </a:ext>
          </a:extLst>
        </xdr:cNvPr>
        <xdr:cNvSpPr/>
      </xdr:nvSpPr>
      <xdr:spPr>
        <a:xfrm>
          <a:off x="6921500" y="7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114464</xdr:rowOff>
    </xdr:from>
    <xdr:to>
      <xdr:col>41</xdr:col>
      <xdr:colOff>50800</xdr:colOff>
      <xdr:row>41</xdr:row>
      <xdr:rowOff>117487</xdr:rowOff>
    </xdr:to>
    <xdr:cxnSp macro="">
      <xdr:nvCxnSpPr>
        <xdr:cNvPr id="140" name="直線コネクタ 139">
          <a:extLst>
            <a:ext uri="{FF2B5EF4-FFF2-40B4-BE49-F238E27FC236}">
              <a16:creationId xmlns:a16="http://schemas.microsoft.com/office/drawing/2014/main" id="{3498CCFB-A4C7-4FBE-BB20-C6153C3247A1}"/>
            </a:ext>
          </a:extLst>
        </xdr:cNvPr>
        <xdr:cNvCxnSpPr/>
      </xdr:nvCxnSpPr>
      <xdr:spPr>
        <a:xfrm flipV="1">
          <a:off x="6972300" y="7143914"/>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1292DDB3-9816-4CB5-A8D2-727C9E8F8B2A}"/>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B673C014-D731-4FE7-BAEF-51B41C99E4A5}"/>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D29B2244-AFD4-46FB-974A-33CDC96DB9ED}"/>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15526EEB-3394-40BC-9934-4FA58A38B69B}"/>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148788</xdr:rowOff>
    </xdr:from>
    <xdr:ext cx="534377" cy="259045"/>
    <xdr:sp macro="" textlink="">
      <xdr:nvSpPr>
        <xdr:cNvPr id="145" name="n_1mainValue【道路】&#10;一人当たり延長">
          <a:extLst>
            <a:ext uri="{FF2B5EF4-FFF2-40B4-BE49-F238E27FC236}">
              <a16:creationId xmlns:a16="http://schemas.microsoft.com/office/drawing/2014/main" id="{FF1BD2CD-F46F-42C9-81B8-44BF0A6D32EE}"/>
            </a:ext>
          </a:extLst>
        </xdr:cNvPr>
        <xdr:cNvSpPr txBox="1"/>
      </xdr:nvSpPr>
      <xdr:spPr>
        <a:xfrm>
          <a:off x="9359411" y="717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152204</xdr:rowOff>
    </xdr:from>
    <xdr:ext cx="534377" cy="259045"/>
    <xdr:sp macro="" textlink="">
      <xdr:nvSpPr>
        <xdr:cNvPr id="146" name="n_2mainValue【道路】&#10;一人当たり延長">
          <a:extLst>
            <a:ext uri="{FF2B5EF4-FFF2-40B4-BE49-F238E27FC236}">
              <a16:creationId xmlns:a16="http://schemas.microsoft.com/office/drawing/2014/main" id="{C624A891-27CA-4222-8CB6-3B4F54C8B1F2}"/>
            </a:ext>
          </a:extLst>
        </xdr:cNvPr>
        <xdr:cNvSpPr txBox="1"/>
      </xdr:nvSpPr>
      <xdr:spPr>
        <a:xfrm>
          <a:off x="8483111" y="718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156391</xdr:rowOff>
    </xdr:from>
    <xdr:ext cx="534377" cy="259045"/>
    <xdr:sp macro="" textlink="">
      <xdr:nvSpPr>
        <xdr:cNvPr id="147" name="n_3mainValue【道路】&#10;一人当たり延長">
          <a:extLst>
            <a:ext uri="{FF2B5EF4-FFF2-40B4-BE49-F238E27FC236}">
              <a16:creationId xmlns:a16="http://schemas.microsoft.com/office/drawing/2014/main" id="{39938F0C-8072-4039-ADC9-FCDEEF1959AC}"/>
            </a:ext>
          </a:extLst>
        </xdr:cNvPr>
        <xdr:cNvSpPr txBox="1"/>
      </xdr:nvSpPr>
      <xdr:spPr>
        <a:xfrm>
          <a:off x="7594111" y="718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159414</xdr:rowOff>
    </xdr:from>
    <xdr:ext cx="534377" cy="259045"/>
    <xdr:sp macro="" textlink="">
      <xdr:nvSpPr>
        <xdr:cNvPr id="148" name="n_4mainValue【道路】&#10;一人当たり延長">
          <a:extLst>
            <a:ext uri="{FF2B5EF4-FFF2-40B4-BE49-F238E27FC236}">
              <a16:creationId xmlns:a16="http://schemas.microsoft.com/office/drawing/2014/main" id="{5AA0F03E-65B4-4039-A7D6-8FE010F06ABD}"/>
            </a:ext>
          </a:extLst>
        </xdr:cNvPr>
        <xdr:cNvSpPr txBox="1"/>
      </xdr:nvSpPr>
      <xdr:spPr>
        <a:xfrm>
          <a:off x="6705111" y="718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8DE4864-CEA2-4DEE-916D-669059E493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10321EB-CE98-4B20-A18B-6D995EF6B4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A304021-9254-4203-AA44-F433F1AE18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1812A5B-9A70-4F67-A515-7B37B23BB2C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E8FDD9A-C19F-47A7-8849-58C2AAD86BE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A402B9D-19B2-43F7-87D3-6A9ACB1875A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29EEE36-7CFD-40C6-A061-2BD7C2C2B75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5BF3CF6-2723-4A03-9963-35659721F21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836A8BF-D195-4181-8ED3-0EEAA3EE46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21B6513-D695-43AE-95A4-6CBD07B0DA7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D6747A8-ED3E-4260-80BD-512547E90C3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FD22A3A-1A34-43F6-BD0A-87D0B2CF9F8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8D56ED7-3F3E-4D4A-8CE1-BA8EA91D9BC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4D98927-1207-4F5A-A498-40ABF46F39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BAF8BA4-894B-43CB-8378-F348C667B49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CBA5121-F479-4659-9C41-001AE936EFA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E7705D9-9288-402D-892B-2F4C095FF47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4B95071-E090-48E0-9294-5344D1EB48B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1D64F3B-82D7-4837-A840-332AD72418A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CD561C4-7228-4C47-8BC2-526688913FB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7A79927-7124-483B-98A9-981D2B33114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2AAC34C-DF1D-4F58-8B7D-E286A7DC0F7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4259668-2E2E-4AD7-B092-B2B827EC9D8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CE03D2D-28E3-4C2F-9733-1964640CD2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B370505-E530-486A-81DE-71A7DF293A0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314A21B1-61EE-4A87-84FB-71B930F4A69B}"/>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987B1D5-CDB3-412C-A6AF-24A84734F6BA}"/>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5B2910F-5763-43E8-8381-B7A14D02692A}"/>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5EE7146-4E4B-452B-86CC-2EFBAD73925F}"/>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BC0794AE-9621-479B-91A7-C7C4A2AE3F23}"/>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CF50A6A-F0B0-4E81-9AFD-8A28992E1A14}"/>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96C7E4ED-B7C2-41FA-A85D-370FC262921C}"/>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EC418AB0-EF85-43B9-A8C9-06C7035A3B56}"/>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B3D7A164-7787-48B0-A548-35ABF8F32E13}"/>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A2FDFB7A-FC9C-4D2D-9598-F71ECD75B647}"/>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4E6D86D9-87B7-4491-8E27-CC01E2215C9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45637EC-B630-466A-B9DF-17473502104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D5AE046-3CD8-42DC-AB11-A357760223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B1D54B9-20D8-4F06-B6F3-339EC68966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C2797D7-F662-44B8-8FA1-29475D29970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3E345AB-E794-48C5-B993-6BD6CCECCE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156573</xdr:rowOff>
    </xdr:from>
    <xdr:to>
      <xdr:col>24</xdr:col>
      <xdr:colOff>114300</xdr:colOff>
      <xdr:row>62</xdr:row>
      <xdr:rowOff>86723</xdr:rowOff>
    </xdr:to>
    <xdr:sp macro="" textlink="">
      <xdr:nvSpPr>
        <xdr:cNvPr id="190" name="楕円 189">
          <a:extLst>
            <a:ext uri="{FF2B5EF4-FFF2-40B4-BE49-F238E27FC236}">
              <a16:creationId xmlns:a16="http://schemas.microsoft.com/office/drawing/2014/main" id="{6ECF994B-C94E-471B-AFBB-BE7944ED49A2}"/>
            </a:ext>
          </a:extLst>
        </xdr:cNvPr>
        <xdr:cNvSpPr/>
      </xdr:nvSpPr>
      <xdr:spPr>
        <a:xfrm>
          <a:off x="45847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135000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F6DDF34-DCFE-4756-9483-3403725807DA}"/>
            </a:ext>
          </a:extLst>
        </xdr:cNvPr>
        <xdr:cNvSpPr txBox="1"/>
      </xdr:nvSpPr>
      <xdr:spPr>
        <a:xfrm>
          <a:off x="4673600"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140244</xdr:rowOff>
    </xdr:from>
    <xdr:to>
      <xdr:col>20</xdr:col>
      <xdr:colOff>38100</xdr:colOff>
      <xdr:row>62</xdr:row>
      <xdr:rowOff>70394</xdr:rowOff>
    </xdr:to>
    <xdr:sp macro="" textlink="">
      <xdr:nvSpPr>
        <xdr:cNvPr id="192" name="楕円 191">
          <a:extLst>
            <a:ext uri="{FF2B5EF4-FFF2-40B4-BE49-F238E27FC236}">
              <a16:creationId xmlns:a16="http://schemas.microsoft.com/office/drawing/2014/main" id="{21252D23-4A65-4A9C-83E9-3939C63B4616}"/>
            </a:ext>
          </a:extLst>
        </xdr:cNvPr>
        <xdr:cNvSpPr/>
      </xdr:nvSpPr>
      <xdr:spPr>
        <a:xfrm>
          <a:off x="3746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19594</xdr:rowOff>
    </xdr:from>
    <xdr:to>
      <xdr:col>24</xdr:col>
      <xdr:colOff>63500</xdr:colOff>
      <xdr:row>62</xdr:row>
      <xdr:rowOff>35923</xdr:rowOff>
    </xdr:to>
    <xdr:cxnSp macro="">
      <xdr:nvCxnSpPr>
        <xdr:cNvPr id="193" name="直線コネクタ 192">
          <a:extLst>
            <a:ext uri="{FF2B5EF4-FFF2-40B4-BE49-F238E27FC236}">
              <a16:creationId xmlns:a16="http://schemas.microsoft.com/office/drawing/2014/main" id="{3289903E-5411-4511-8EE4-61E58369F980}"/>
            </a:ext>
          </a:extLst>
        </xdr:cNvPr>
        <xdr:cNvCxnSpPr/>
      </xdr:nvCxnSpPr>
      <xdr:spPr>
        <a:xfrm>
          <a:off x="3797300" y="106494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123916</xdr:rowOff>
    </xdr:from>
    <xdr:to>
      <xdr:col>15</xdr:col>
      <xdr:colOff>101600</xdr:colOff>
      <xdr:row>62</xdr:row>
      <xdr:rowOff>54066</xdr:rowOff>
    </xdr:to>
    <xdr:sp macro="" textlink="">
      <xdr:nvSpPr>
        <xdr:cNvPr id="194" name="楕円 193">
          <a:extLst>
            <a:ext uri="{FF2B5EF4-FFF2-40B4-BE49-F238E27FC236}">
              <a16:creationId xmlns:a16="http://schemas.microsoft.com/office/drawing/2014/main" id="{5E9AE681-BE98-4666-A83A-196268BB949D}"/>
            </a:ext>
          </a:extLst>
        </xdr:cNvPr>
        <xdr:cNvSpPr/>
      </xdr:nvSpPr>
      <xdr:spPr>
        <a:xfrm>
          <a:off x="2857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3266</xdr:rowOff>
    </xdr:from>
    <xdr:to>
      <xdr:col>19</xdr:col>
      <xdr:colOff>177800</xdr:colOff>
      <xdr:row>62</xdr:row>
      <xdr:rowOff>19594</xdr:rowOff>
    </xdr:to>
    <xdr:cxnSp macro="">
      <xdr:nvCxnSpPr>
        <xdr:cNvPr id="195" name="直線コネクタ 194">
          <a:extLst>
            <a:ext uri="{FF2B5EF4-FFF2-40B4-BE49-F238E27FC236}">
              <a16:creationId xmlns:a16="http://schemas.microsoft.com/office/drawing/2014/main" id="{95C4D0B6-68A9-4F81-A78F-279F2EA147B1}"/>
            </a:ext>
          </a:extLst>
        </xdr:cNvPr>
        <xdr:cNvCxnSpPr/>
      </xdr:nvCxnSpPr>
      <xdr:spPr>
        <a:xfrm>
          <a:off x="2908300" y="106331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105954</xdr:rowOff>
    </xdr:from>
    <xdr:to>
      <xdr:col>10</xdr:col>
      <xdr:colOff>165100</xdr:colOff>
      <xdr:row>62</xdr:row>
      <xdr:rowOff>36104</xdr:rowOff>
    </xdr:to>
    <xdr:sp macro="" textlink="">
      <xdr:nvSpPr>
        <xdr:cNvPr id="196" name="楕円 195">
          <a:extLst>
            <a:ext uri="{FF2B5EF4-FFF2-40B4-BE49-F238E27FC236}">
              <a16:creationId xmlns:a16="http://schemas.microsoft.com/office/drawing/2014/main" id="{0E9BBD1B-1C61-4F32-B2A6-54F58D455AB8}"/>
            </a:ext>
          </a:extLst>
        </xdr:cNvPr>
        <xdr:cNvSpPr/>
      </xdr:nvSpPr>
      <xdr:spPr>
        <a:xfrm>
          <a:off x="1968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156754</xdr:rowOff>
    </xdr:from>
    <xdr:to>
      <xdr:col>15</xdr:col>
      <xdr:colOff>50800</xdr:colOff>
      <xdr:row>62</xdr:row>
      <xdr:rowOff>3266</xdr:rowOff>
    </xdr:to>
    <xdr:cxnSp macro="">
      <xdr:nvCxnSpPr>
        <xdr:cNvPr id="197" name="直線コネクタ 196">
          <a:extLst>
            <a:ext uri="{FF2B5EF4-FFF2-40B4-BE49-F238E27FC236}">
              <a16:creationId xmlns:a16="http://schemas.microsoft.com/office/drawing/2014/main" id="{B3608CD0-FD4E-4053-A997-F450E27F0A97}"/>
            </a:ext>
          </a:extLst>
        </xdr:cNvPr>
        <xdr:cNvCxnSpPr/>
      </xdr:nvCxnSpPr>
      <xdr:spPr>
        <a:xfrm>
          <a:off x="2019300" y="1061520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198" name="楕円 197">
          <a:extLst>
            <a:ext uri="{FF2B5EF4-FFF2-40B4-BE49-F238E27FC236}">
              <a16:creationId xmlns:a16="http://schemas.microsoft.com/office/drawing/2014/main" id="{F2B19540-25E4-40BC-BEB7-047DCB5C6D87}"/>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61</xdr:row>
      <xdr:rowOff>156754</xdr:rowOff>
    </xdr:to>
    <xdr:cxnSp macro="">
      <xdr:nvCxnSpPr>
        <xdr:cNvPr id="199" name="直線コネクタ 198">
          <a:extLst>
            <a:ext uri="{FF2B5EF4-FFF2-40B4-BE49-F238E27FC236}">
              <a16:creationId xmlns:a16="http://schemas.microsoft.com/office/drawing/2014/main" id="{556E3F75-B9EF-4934-8DFE-A8E389A43710}"/>
            </a:ext>
          </a:extLst>
        </xdr:cNvPr>
        <xdr:cNvCxnSpPr/>
      </xdr:nvCxnSpPr>
      <xdr:spPr>
        <a:xfrm>
          <a:off x="1130300" y="1059561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CB1CEA0-E3E9-4F6A-9ED0-C0C1753B66B4}"/>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27F46C8-2D80-4499-A86C-3C2B521C83E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B93E7E7-E899-44E3-BCE4-8D1FCF205CE7}"/>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4B8AA06-8F4D-4C97-94B4-6B2B69C35013}"/>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61521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C8DEB0C-0FE1-45E7-89C1-A2C5AA670B95}"/>
            </a:ext>
          </a:extLst>
        </xdr:cNvPr>
        <xdr:cNvSpPr txBox="1"/>
      </xdr:nvSpPr>
      <xdr:spPr>
        <a:xfrm>
          <a:off x="35820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C493234-036C-4236-9E56-94716B943FD0}"/>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27231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8C5969F-1C84-45C8-8A8F-69B9FDDBBF2D}"/>
            </a:ext>
          </a:extLst>
        </xdr:cNvPr>
        <xdr:cNvSpPr txBox="1"/>
      </xdr:nvSpPr>
      <xdr:spPr>
        <a:xfrm>
          <a:off x="1816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6B8AC65-C94D-48B9-ABD4-A4FB4C9D8A09}"/>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AC8F796-BB3E-4331-8217-0F81CF0AC4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0DDD4AD-6D60-47BC-A9A0-E6DE730BAA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BC58D3C-58E5-41DF-8DB7-D40F1F1D31F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9A33694-AE3E-4210-BD73-7055B3ED1E3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79315D3-E324-4B71-AFB6-5BFF0635C7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44CA545-59C3-4A28-888A-F081CC7C483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F222E31-472C-4E50-919F-4184EB30921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92B5ACA-C390-4200-8150-4E383FDF53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BC6DD8B-16EF-47C3-B03E-FA68DC9143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B0DDCA2-0811-4BDF-A69A-F525699AFE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C0F0A8A8-F561-4F5B-9E32-F8E63D08F2E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DD409397-550A-4216-91B2-0C44599E794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98588979-F228-4327-B729-E1A2B79C048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6F879B55-C1E3-4E82-B73E-2A2A40F3A81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3BC28964-5371-4F56-AF95-493D815D519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A79EE5BA-8F90-4263-91E4-34E97C35A99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6EBD0886-55AC-43FB-ACE6-B7C3A219179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9CA8C9E8-24C2-4F6C-9FF5-A7AB914F1D1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C0D7B1E-4AC4-491E-9AFF-50ABE5F9A10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E71FC5C-6C7D-4966-84C5-F92EF0FB1B4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4F730D8-442C-44BA-8516-0D94D1CD4F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8E41EA4B-3C9D-4B83-A6D4-E9F3C74FAAF1}"/>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D9BF7679-EDE7-4A25-BC56-ADA415D0B044}"/>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7529DB6B-E7A1-469E-8804-4133A57D98F4}"/>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6AF3B6E-540E-4133-8AF7-A3B293694E3F}"/>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4B26B2F6-9C17-4F3E-BC46-3A4D48CA5B9E}"/>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E38AB5D0-B69C-4292-97AE-9E0D42AC3B4D}"/>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EE067527-0A81-444A-B8F7-7A6D2A71CFFE}"/>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E6C7157C-2367-4811-A8B4-B4779EECE341}"/>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CE54AFF1-B16B-4545-920A-4A7C3BC80425}"/>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7FA91D39-C0BF-4225-BF41-D3C7D6A859F5}"/>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740F731-1B48-44CE-BDA5-105F1A779D3F}"/>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5A4D8AB-9BF1-4177-8F98-FD792831CA4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4493E60-5E7F-43E7-A5A9-8B3C9EA1825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3E1511F-F957-43E1-965B-DD3405AF25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42C747E-8C3C-4E77-8CC6-5D0213F390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0B64F42-6BE6-4515-B98D-7BD2DBD50C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32737</xdr:rowOff>
    </xdr:from>
    <xdr:to>
      <xdr:col>55</xdr:col>
      <xdr:colOff>50800</xdr:colOff>
      <xdr:row>63</xdr:row>
      <xdr:rowOff>134337</xdr:rowOff>
    </xdr:to>
    <xdr:sp macro="" textlink="">
      <xdr:nvSpPr>
        <xdr:cNvPr id="245" name="楕円 244">
          <a:extLst>
            <a:ext uri="{FF2B5EF4-FFF2-40B4-BE49-F238E27FC236}">
              <a16:creationId xmlns:a16="http://schemas.microsoft.com/office/drawing/2014/main" id="{D27B89E7-7A51-41D4-8CFF-AEBDAFF2595B}"/>
            </a:ext>
          </a:extLst>
        </xdr:cNvPr>
        <xdr:cNvSpPr/>
      </xdr:nvSpPr>
      <xdr:spPr>
        <a:xfrm>
          <a:off x="10426700" y="108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119114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7B1877A1-92BB-4EA0-83B9-DE42F328449B}"/>
            </a:ext>
          </a:extLst>
        </xdr:cNvPr>
        <xdr:cNvSpPr txBox="1"/>
      </xdr:nvSpPr>
      <xdr:spPr>
        <a:xfrm>
          <a:off x="10515600" y="1074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35478</xdr:rowOff>
    </xdr:from>
    <xdr:to>
      <xdr:col>50</xdr:col>
      <xdr:colOff>165100</xdr:colOff>
      <xdr:row>63</xdr:row>
      <xdr:rowOff>137078</xdr:rowOff>
    </xdr:to>
    <xdr:sp macro="" textlink="">
      <xdr:nvSpPr>
        <xdr:cNvPr id="247" name="楕円 246">
          <a:extLst>
            <a:ext uri="{FF2B5EF4-FFF2-40B4-BE49-F238E27FC236}">
              <a16:creationId xmlns:a16="http://schemas.microsoft.com/office/drawing/2014/main" id="{5813E7AA-672B-4651-B46F-91077D00B2B6}"/>
            </a:ext>
          </a:extLst>
        </xdr:cNvPr>
        <xdr:cNvSpPr/>
      </xdr:nvSpPr>
      <xdr:spPr>
        <a:xfrm>
          <a:off x="9588500" y="108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83537</xdr:rowOff>
    </xdr:from>
    <xdr:to>
      <xdr:col>55</xdr:col>
      <xdr:colOff>0</xdr:colOff>
      <xdr:row>63</xdr:row>
      <xdr:rowOff>86278</xdr:rowOff>
    </xdr:to>
    <xdr:cxnSp macro="">
      <xdr:nvCxnSpPr>
        <xdr:cNvPr id="248" name="直線コネクタ 247">
          <a:extLst>
            <a:ext uri="{FF2B5EF4-FFF2-40B4-BE49-F238E27FC236}">
              <a16:creationId xmlns:a16="http://schemas.microsoft.com/office/drawing/2014/main" id="{D8719292-4F11-495C-98E4-E93FA1EB7756}"/>
            </a:ext>
          </a:extLst>
        </xdr:cNvPr>
        <xdr:cNvCxnSpPr/>
      </xdr:nvCxnSpPr>
      <xdr:spPr>
        <a:xfrm flipV="1">
          <a:off x="9639300" y="10884887"/>
          <a:ext cx="8382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38187</xdr:rowOff>
    </xdr:from>
    <xdr:to>
      <xdr:col>46</xdr:col>
      <xdr:colOff>38100</xdr:colOff>
      <xdr:row>63</xdr:row>
      <xdr:rowOff>139787</xdr:rowOff>
    </xdr:to>
    <xdr:sp macro="" textlink="">
      <xdr:nvSpPr>
        <xdr:cNvPr id="249" name="楕円 248">
          <a:extLst>
            <a:ext uri="{FF2B5EF4-FFF2-40B4-BE49-F238E27FC236}">
              <a16:creationId xmlns:a16="http://schemas.microsoft.com/office/drawing/2014/main" id="{A9753CD1-C860-43F9-A6A4-94FA8FEC3D9E}"/>
            </a:ext>
          </a:extLst>
        </xdr:cNvPr>
        <xdr:cNvSpPr/>
      </xdr:nvSpPr>
      <xdr:spPr>
        <a:xfrm>
          <a:off x="8699500" y="1083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86278</xdr:rowOff>
    </xdr:from>
    <xdr:to>
      <xdr:col>50</xdr:col>
      <xdr:colOff>114300</xdr:colOff>
      <xdr:row>63</xdr:row>
      <xdr:rowOff>88987</xdr:rowOff>
    </xdr:to>
    <xdr:cxnSp macro="">
      <xdr:nvCxnSpPr>
        <xdr:cNvPr id="250" name="直線コネクタ 249">
          <a:extLst>
            <a:ext uri="{FF2B5EF4-FFF2-40B4-BE49-F238E27FC236}">
              <a16:creationId xmlns:a16="http://schemas.microsoft.com/office/drawing/2014/main" id="{153E9C17-561F-44A7-AFC1-3C9B9636F09B}"/>
            </a:ext>
          </a:extLst>
        </xdr:cNvPr>
        <xdr:cNvCxnSpPr/>
      </xdr:nvCxnSpPr>
      <xdr:spPr>
        <a:xfrm flipV="1">
          <a:off x="8750300" y="10887628"/>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40937</xdr:rowOff>
    </xdr:from>
    <xdr:to>
      <xdr:col>41</xdr:col>
      <xdr:colOff>101600</xdr:colOff>
      <xdr:row>63</xdr:row>
      <xdr:rowOff>142537</xdr:rowOff>
    </xdr:to>
    <xdr:sp macro="" textlink="">
      <xdr:nvSpPr>
        <xdr:cNvPr id="251" name="楕円 250">
          <a:extLst>
            <a:ext uri="{FF2B5EF4-FFF2-40B4-BE49-F238E27FC236}">
              <a16:creationId xmlns:a16="http://schemas.microsoft.com/office/drawing/2014/main" id="{A67662EA-80D9-4A8D-96B7-3F2E34F30163}"/>
            </a:ext>
          </a:extLst>
        </xdr:cNvPr>
        <xdr:cNvSpPr/>
      </xdr:nvSpPr>
      <xdr:spPr>
        <a:xfrm>
          <a:off x="7810500" y="108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88987</xdr:rowOff>
    </xdr:from>
    <xdr:to>
      <xdr:col>45</xdr:col>
      <xdr:colOff>177800</xdr:colOff>
      <xdr:row>63</xdr:row>
      <xdr:rowOff>91737</xdr:rowOff>
    </xdr:to>
    <xdr:cxnSp macro="">
      <xdr:nvCxnSpPr>
        <xdr:cNvPr id="252" name="直線コネクタ 251">
          <a:extLst>
            <a:ext uri="{FF2B5EF4-FFF2-40B4-BE49-F238E27FC236}">
              <a16:creationId xmlns:a16="http://schemas.microsoft.com/office/drawing/2014/main" id="{EC574765-5E42-4755-ACA4-EA0C492B7E41}"/>
            </a:ext>
          </a:extLst>
        </xdr:cNvPr>
        <xdr:cNvCxnSpPr/>
      </xdr:nvCxnSpPr>
      <xdr:spPr>
        <a:xfrm flipV="1">
          <a:off x="7861300" y="10890337"/>
          <a:ext cx="8890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43471</xdr:rowOff>
    </xdr:from>
    <xdr:to>
      <xdr:col>36</xdr:col>
      <xdr:colOff>165100</xdr:colOff>
      <xdr:row>63</xdr:row>
      <xdr:rowOff>145071</xdr:rowOff>
    </xdr:to>
    <xdr:sp macro="" textlink="">
      <xdr:nvSpPr>
        <xdr:cNvPr id="253" name="楕円 252">
          <a:extLst>
            <a:ext uri="{FF2B5EF4-FFF2-40B4-BE49-F238E27FC236}">
              <a16:creationId xmlns:a16="http://schemas.microsoft.com/office/drawing/2014/main" id="{C302BA1D-6E54-4EEE-A1FD-2993BD23FAC7}"/>
            </a:ext>
          </a:extLst>
        </xdr:cNvPr>
        <xdr:cNvSpPr/>
      </xdr:nvSpPr>
      <xdr:spPr>
        <a:xfrm>
          <a:off x="6921500" y="108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91737</xdr:rowOff>
    </xdr:from>
    <xdr:to>
      <xdr:col>41</xdr:col>
      <xdr:colOff>50800</xdr:colOff>
      <xdr:row>63</xdr:row>
      <xdr:rowOff>94271</xdr:rowOff>
    </xdr:to>
    <xdr:cxnSp macro="">
      <xdr:nvCxnSpPr>
        <xdr:cNvPr id="254" name="直線コネクタ 253">
          <a:extLst>
            <a:ext uri="{FF2B5EF4-FFF2-40B4-BE49-F238E27FC236}">
              <a16:creationId xmlns:a16="http://schemas.microsoft.com/office/drawing/2014/main" id="{9797046D-484F-41DD-8613-17A085022A2E}"/>
            </a:ext>
          </a:extLst>
        </xdr:cNvPr>
        <xdr:cNvCxnSpPr/>
      </xdr:nvCxnSpPr>
      <xdr:spPr>
        <a:xfrm flipV="1">
          <a:off x="6972300" y="10893087"/>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270D1004-A6AB-4A1D-851B-22801ED2A28B}"/>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C1F0C295-F30B-47AC-8156-6E2119D27BAE}"/>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B289A1F6-19BB-46D7-B889-DBC4E654C2DF}"/>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9CD7D789-04D9-4822-AA86-C8EFD2E772CE}"/>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128205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8BF50EA-C36D-4446-BA8B-B2A1FD488ECA}"/>
            </a:ext>
          </a:extLst>
        </xdr:cNvPr>
        <xdr:cNvSpPr txBox="1"/>
      </xdr:nvSpPr>
      <xdr:spPr>
        <a:xfrm>
          <a:off x="9327095" y="1092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130914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A57D4CB-52D5-4D34-B5AD-D188C4466142}"/>
            </a:ext>
          </a:extLst>
        </xdr:cNvPr>
        <xdr:cNvSpPr txBox="1"/>
      </xdr:nvSpPr>
      <xdr:spPr>
        <a:xfrm>
          <a:off x="8450795" y="1093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133664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E0563F40-93A1-4323-9CE1-1C852FFEBBC7}"/>
            </a:ext>
          </a:extLst>
        </xdr:cNvPr>
        <xdr:cNvSpPr txBox="1"/>
      </xdr:nvSpPr>
      <xdr:spPr>
        <a:xfrm>
          <a:off x="7561795" y="109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136198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6B5D065E-7D24-4B54-8EB4-10FBC1F943E0}"/>
            </a:ext>
          </a:extLst>
        </xdr:cNvPr>
        <xdr:cNvSpPr txBox="1"/>
      </xdr:nvSpPr>
      <xdr:spPr>
        <a:xfrm>
          <a:off x="6672795" y="1093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998C4CC-AB9B-4D9A-8EEB-122ABCFA5E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272AA48-679B-419D-B413-11058AC9A4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AD08881-2B80-4771-ACE7-65ACEFF0C7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9A916E7B-B105-469E-A0E9-2AB7CBF98B9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321F4DA-A0F0-4B48-BC0A-9F7322E36B2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9B8BA6B-6D1A-4BB1-8385-A94666B0C98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5D6601A-B6A2-4B2E-B47F-916C89FB79D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5D19EC7-6221-45EA-A055-EBF05E9405A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85E2B2F-C70C-4EF5-90BC-CA8EA5606AF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13996968-53EE-4804-BC13-60E49B79E52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F735075E-C492-40F0-971A-5F51EA8B1A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4A8D6DB9-679A-48AD-A565-9B9A1292003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2A8D396A-9590-4B86-A5EB-73877A7FA95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F225F881-8085-4F1D-99B1-4C52DB4E6AA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62F3577-486F-4496-AC88-616BB092FDE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C466CE29-34D5-4EDC-8A55-E5031E97F69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18805411-EE45-433B-B243-76584D010A7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6065E69D-61AB-492A-A0D9-32AF977091B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77B6288A-13BD-473D-AC07-21A4136679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A65E13CB-7A3B-472F-AB40-59671F9CFAA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A302265C-7179-4CE5-ABE2-A1F682E66EF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C6F9F656-3605-42DE-A9EB-71FDA26F28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5C628520-A04E-4643-A93F-8DBB0992D74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144D85F-DA97-4E2A-BEE3-A80E27A343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B8710C82-99A5-4C23-9A1A-A60870B64499}"/>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88F8086-61B7-4142-BDA3-1405A1BF038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C55C7148-823D-4329-A1AC-76431EF5987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1147850-6BE1-4553-BEC5-4CD0E66DA945}"/>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10F5C0CD-355F-4E6D-8817-5963CD804551}"/>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DB394C63-ED45-4629-AB3D-4CEB8BD0FAC8}"/>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E5D17B07-A092-4101-AD9C-9A8688B0208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459FE9D7-251A-4649-9184-233BFAC1B4E9}"/>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2EE562A6-5280-42DB-A421-B62A9F274BF3}"/>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FE613E0E-F63B-41D5-BF26-2840A5E2804E}"/>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86DC7497-B11F-48C8-86E1-0F0AAD7BF8A7}"/>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DB24781-8BE9-483C-9D3C-7B3CBD9A1C5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330C974-6091-4E0C-A7EA-4B39DD2DF9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DCD368C-5FDD-49B1-A0D3-E4736DD304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6BF4520-E382-4004-8FCD-B04E95AFB6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AAA6D5C-92C0-4385-AA05-6F8D9D4694E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42545</xdr:rowOff>
    </xdr:from>
    <xdr:to>
      <xdr:col>24</xdr:col>
      <xdr:colOff>114300</xdr:colOff>
      <xdr:row>82</xdr:row>
      <xdr:rowOff>144145</xdr:rowOff>
    </xdr:to>
    <xdr:sp macro="" textlink="">
      <xdr:nvSpPr>
        <xdr:cNvPr id="303" name="楕円 302">
          <a:extLst>
            <a:ext uri="{FF2B5EF4-FFF2-40B4-BE49-F238E27FC236}">
              <a16:creationId xmlns:a16="http://schemas.microsoft.com/office/drawing/2014/main" id="{3E18C77D-E30F-4DF7-8FD8-B40948278083}"/>
            </a:ext>
          </a:extLst>
        </xdr:cNvPr>
        <xdr:cNvSpPr/>
      </xdr:nvSpPr>
      <xdr:spPr>
        <a:xfrm>
          <a:off x="4584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20972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0EE7DAE-F491-478F-BF0B-C055687CB5A7}"/>
            </a:ext>
          </a:extLst>
        </xdr:cNvPr>
        <xdr:cNvSpPr txBox="1"/>
      </xdr:nvSpPr>
      <xdr:spPr>
        <a:xfrm>
          <a:off x="4673600"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305" name="楕円 304">
          <a:extLst>
            <a:ext uri="{FF2B5EF4-FFF2-40B4-BE49-F238E27FC236}">
              <a16:creationId xmlns:a16="http://schemas.microsoft.com/office/drawing/2014/main" id="{9382C80A-5415-4635-A697-6EF9A4383180}"/>
            </a:ext>
          </a:extLst>
        </xdr:cNvPr>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93345</xdr:rowOff>
    </xdr:to>
    <xdr:cxnSp macro="">
      <xdr:nvCxnSpPr>
        <xdr:cNvPr id="306" name="直線コネクタ 305">
          <a:extLst>
            <a:ext uri="{FF2B5EF4-FFF2-40B4-BE49-F238E27FC236}">
              <a16:creationId xmlns:a16="http://schemas.microsoft.com/office/drawing/2014/main" id="{D07175EF-5676-4B89-AAC5-CF31B7221448}"/>
            </a:ext>
          </a:extLst>
        </xdr:cNvPr>
        <xdr:cNvCxnSpPr/>
      </xdr:nvCxnSpPr>
      <xdr:spPr>
        <a:xfrm>
          <a:off x="3797300" y="1407985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23495</xdr:rowOff>
    </xdr:from>
    <xdr:to>
      <xdr:col>15</xdr:col>
      <xdr:colOff>101600</xdr:colOff>
      <xdr:row>80</xdr:row>
      <xdr:rowOff>125095</xdr:rowOff>
    </xdr:to>
    <xdr:sp macro="" textlink="">
      <xdr:nvSpPr>
        <xdr:cNvPr id="307" name="楕円 306">
          <a:extLst>
            <a:ext uri="{FF2B5EF4-FFF2-40B4-BE49-F238E27FC236}">
              <a16:creationId xmlns:a16="http://schemas.microsoft.com/office/drawing/2014/main" id="{9CDC0623-1BB9-41F7-86E9-5099B2EFE485}"/>
            </a:ext>
          </a:extLst>
        </xdr:cNvPr>
        <xdr:cNvSpPr/>
      </xdr:nvSpPr>
      <xdr:spPr>
        <a:xfrm>
          <a:off x="2857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74295</xdr:rowOff>
    </xdr:from>
    <xdr:to>
      <xdr:col>19</xdr:col>
      <xdr:colOff>177800</xdr:colOff>
      <xdr:row>82</xdr:row>
      <xdr:rowOff>20955</xdr:rowOff>
    </xdr:to>
    <xdr:cxnSp macro="">
      <xdr:nvCxnSpPr>
        <xdr:cNvPr id="308" name="直線コネクタ 307">
          <a:extLst>
            <a:ext uri="{FF2B5EF4-FFF2-40B4-BE49-F238E27FC236}">
              <a16:creationId xmlns:a16="http://schemas.microsoft.com/office/drawing/2014/main" id="{34FFA1B4-404F-4BDE-8263-377DE9997C86}"/>
            </a:ext>
          </a:extLst>
        </xdr:cNvPr>
        <xdr:cNvCxnSpPr/>
      </xdr:nvCxnSpPr>
      <xdr:spPr>
        <a:xfrm>
          <a:off x="2908300" y="1379029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09" name="楕円 308">
          <a:extLst>
            <a:ext uri="{FF2B5EF4-FFF2-40B4-BE49-F238E27FC236}">
              <a16:creationId xmlns:a16="http://schemas.microsoft.com/office/drawing/2014/main" id="{45EFF6A6-81C1-40A7-A142-E15A1A434F3D}"/>
            </a:ext>
          </a:extLst>
        </xdr:cNvPr>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74295</xdr:rowOff>
    </xdr:from>
    <xdr:to>
      <xdr:col>15</xdr:col>
      <xdr:colOff>50800</xdr:colOff>
      <xdr:row>81</xdr:row>
      <xdr:rowOff>49530</xdr:rowOff>
    </xdr:to>
    <xdr:cxnSp macro="">
      <xdr:nvCxnSpPr>
        <xdr:cNvPr id="310" name="直線コネクタ 309">
          <a:extLst>
            <a:ext uri="{FF2B5EF4-FFF2-40B4-BE49-F238E27FC236}">
              <a16:creationId xmlns:a16="http://schemas.microsoft.com/office/drawing/2014/main" id="{98E758D8-E6F8-4BF0-AD17-7F93D80488C9}"/>
            </a:ext>
          </a:extLst>
        </xdr:cNvPr>
        <xdr:cNvCxnSpPr/>
      </xdr:nvCxnSpPr>
      <xdr:spPr>
        <a:xfrm flipV="1">
          <a:off x="2019300" y="1379029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97789</xdr:rowOff>
    </xdr:from>
    <xdr:to>
      <xdr:col>6</xdr:col>
      <xdr:colOff>38100</xdr:colOff>
      <xdr:row>81</xdr:row>
      <xdr:rowOff>27939</xdr:rowOff>
    </xdr:to>
    <xdr:sp macro="" textlink="">
      <xdr:nvSpPr>
        <xdr:cNvPr id="311" name="楕円 310">
          <a:extLst>
            <a:ext uri="{FF2B5EF4-FFF2-40B4-BE49-F238E27FC236}">
              <a16:creationId xmlns:a16="http://schemas.microsoft.com/office/drawing/2014/main" id="{2BDF4E34-7ABF-46B2-AE16-A77B0FC70084}"/>
            </a:ext>
          </a:extLst>
        </xdr:cNvPr>
        <xdr:cNvSpPr/>
      </xdr:nvSpPr>
      <xdr:spPr>
        <a:xfrm>
          <a:off x="1079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148589</xdr:rowOff>
    </xdr:from>
    <xdr:to>
      <xdr:col>10</xdr:col>
      <xdr:colOff>114300</xdr:colOff>
      <xdr:row>81</xdr:row>
      <xdr:rowOff>49530</xdr:rowOff>
    </xdr:to>
    <xdr:cxnSp macro="">
      <xdr:nvCxnSpPr>
        <xdr:cNvPr id="312" name="直線コネクタ 311">
          <a:extLst>
            <a:ext uri="{FF2B5EF4-FFF2-40B4-BE49-F238E27FC236}">
              <a16:creationId xmlns:a16="http://schemas.microsoft.com/office/drawing/2014/main" id="{DAE9CE20-CF97-49E7-8EF7-2928C02C8594}"/>
            </a:ext>
          </a:extLst>
        </xdr:cNvPr>
        <xdr:cNvCxnSpPr/>
      </xdr:nvCxnSpPr>
      <xdr:spPr>
        <a:xfrm>
          <a:off x="1130300" y="138645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AD7EB6EE-6FA1-490C-A8FE-23DBA4A1E312}"/>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004E5A63-7845-4254-8931-34A41734D3B2}"/>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9F1B8ECB-9AD6-49AD-B4C4-F61257A3BD8A}"/>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FF913238-9A21-4D4B-B65F-F98A81FE5377}"/>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88282</xdr:rowOff>
    </xdr:from>
    <xdr:ext cx="405111" cy="259045"/>
    <xdr:sp macro="" textlink="">
      <xdr:nvSpPr>
        <xdr:cNvPr id="317" name="n_1mainValue【公営住宅】&#10;有形固定資産減価償却率">
          <a:extLst>
            <a:ext uri="{FF2B5EF4-FFF2-40B4-BE49-F238E27FC236}">
              <a16:creationId xmlns:a16="http://schemas.microsoft.com/office/drawing/2014/main" id="{8DA1F5C7-76CD-48FD-83F3-5793981C8D68}"/>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141622</xdr:rowOff>
    </xdr:from>
    <xdr:ext cx="405111" cy="259045"/>
    <xdr:sp macro="" textlink="">
      <xdr:nvSpPr>
        <xdr:cNvPr id="318" name="n_2mainValue【公営住宅】&#10;有形固定資産減価償却率">
          <a:extLst>
            <a:ext uri="{FF2B5EF4-FFF2-40B4-BE49-F238E27FC236}">
              <a16:creationId xmlns:a16="http://schemas.microsoft.com/office/drawing/2014/main" id="{4BB26D1A-C15D-436F-8F22-065FE6EDB845}"/>
            </a:ext>
          </a:extLst>
        </xdr:cNvPr>
        <xdr:cNvSpPr txBox="1"/>
      </xdr:nvSpPr>
      <xdr:spPr>
        <a:xfrm>
          <a:off x="2705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9" name="n_3mainValue【公営住宅】&#10;有形固定資産減価償却率">
          <a:extLst>
            <a:ext uri="{FF2B5EF4-FFF2-40B4-BE49-F238E27FC236}">
              <a16:creationId xmlns:a16="http://schemas.microsoft.com/office/drawing/2014/main" id="{5508C16C-EFC8-43FE-B0ED-8753A5745AE3}"/>
            </a:ext>
          </a:extLst>
        </xdr:cNvPr>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20" name="n_4mainValue【公営住宅】&#10;有形固定資産減価償却率">
          <a:extLst>
            <a:ext uri="{FF2B5EF4-FFF2-40B4-BE49-F238E27FC236}">
              <a16:creationId xmlns:a16="http://schemas.microsoft.com/office/drawing/2014/main" id="{D1ED439C-5BA3-4E0F-ABC5-A2B7D931E770}"/>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79A80217-B46C-4A7E-8028-549C8AFAFF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8C082A85-E55C-4B10-A7C8-9E8F1B577B5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15B8A22-B387-4275-8090-B7BCB44733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F1341FF-F9EF-4C0C-BA55-6CC58996ABF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6FDAD6D-B168-4578-A2EB-8768B867E1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328AD3A6-D31F-4CCA-BE13-B0E22273F9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F3BD212-D34F-47C0-8204-12A3EF06F0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4EED60A9-9606-4B47-9B48-083831F784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EA017BE1-F6E1-4CC6-B136-3E7CEEBB43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5B8F780-1E08-4781-B0AF-E995EA0425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B7CCA8EF-0191-4F8F-A5AF-62A169B287C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E2C9DE8E-D805-45A8-8199-63AADC1E35E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25E4CA28-08A3-46F9-B3FE-1060DB2A7CD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F8A07474-E7B5-463A-B63D-74E1E7E4302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BC333B1-17D8-47BE-B3C2-3AFF506C987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22350E37-9843-45CA-A995-4C9C9D4B593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A098827F-9F4A-4B41-8238-70672E31CFC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137FDC0B-AC6A-458F-B702-9927B633DCF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8361F6FD-6430-4AE0-9EB4-7ADCABF64DD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F82518D5-7A54-488E-9ED5-A1F1F49960A7}"/>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284E7EE4-E35F-4997-A25A-B3A551E4751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D4AC6739-4448-4B6A-BCA9-890B84893A71}"/>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768A674-9F97-4E5C-966B-776793426D4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F92342CA-2038-42A0-9985-03655B42198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1A526CCF-33E0-40FB-ADC1-884EDB390C4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893D8FD4-89B4-4A62-A107-64CB0250A485}"/>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621B296F-CF44-400E-8F42-B01BA83EF56E}"/>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79A851D2-65D8-4CA5-A119-C925C5B4B8FD}"/>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5659E4F8-4772-420A-BF53-EF0C77A6B431}"/>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641CD570-5B90-4E5F-A995-C6CE292F8E4F}"/>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1A06F9F3-16A1-4A91-8937-9E246CF0F56A}"/>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353A33F8-99C8-422C-B0F8-E91D3B0CC8F4}"/>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9E306FFB-ADF3-4A13-AFDB-BA77D4E6238C}"/>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EBF7D87C-CF69-4E67-835E-3411FC31446C}"/>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4F8E2DAC-1612-419F-898F-12E9EA99E507}"/>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17DBCB4-824C-497A-BBA9-47C43BE42138}"/>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6862954-C459-4398-96AF-0A34AEE0F4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1F0B571-2187-4F9F-942D-6027C7D13F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B23D2C3-6929-4550-A097-45C9DD4F7FF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13125D7-53B6-41B8-8828-E45D6B468B2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7DA24D9-2D1D-4B52-897A-B6D9A9FF2CD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126310</xdr:rowOff>
    </xdr:from>
    <xdr:to>
      <xdr:col>55</xdr:col>
      <xdr:colOff>50800</xdr:colOff>
      <xdr:row>86</xdr:row>
      <xdr:rowOff>56460</xdr:rowOff>
    </xdr:to>
    <xdr:sp macro="" textlink="">
      <xdr:nvSpPr>
        <xdr:cNvPr id="362" name="楕円 361">
          <a:extLst>
            <a:ext uri="{FF2B5EF4-FFF2-40B4-BE49-F238E27FC236}">
              <a16:creationId xmlns:a16="http://schemas.microsoft.com/office/drawing/2014/main" id="{0F58F1FB-F5C1-46C4-AB47-85F92F97B9E4}"/>
            </a:ext>
          </a:extLst>
        </xdr:cNvPr>
        <xdr:cNvSpPr/>
      </xdr:nvSpPr>
      <xdr:spPr>
        <a:xfrm>
          <a:off x="10426700" y="146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104737</xdr:rowOff>
    </xdr:from>
    <xdr:ext cx="469744" cy="259045"/>
    <xdr:sp macro="" textlink="">
      <xdr:nvSpPr>
        <xdr:cNvPr id="363" name="【公営住宅】&#10;一人当たり面積該当値テキスト">
          <a:extLst>
            <a:ext uri="{FF2B5EF4-FFF2-40B4-BE49-F238E27FC236}">
              <a16:creationId xmlns:a16="http://schemas.microsoft.com/office/drawing/2014/main" id="{DC6F6405-152C-48DB-A6D8-60703724BB0D}"/>
            </a:ext>
          </a:extLst>
        </xdr:cNvPr>
        <xdr:cNvSpPr txBox="1"/>
      </xdr:nvSpPr>
      <xdr:spPr>
        <a:xfrm>
          <a:off x="10515600" y="1467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131318</xdr:rowOff>
    </xdr:from>
    <xdr:to>
      <xdr:col>50</xdr:col>
      <xdr:colOff>165100</xdr:colOff>
      <xdr:row>86</xdr:row>
      <xdr:rowOff>61468</xdr:rowOff>
    </xdr:to>
    <xdr:sp macro="" textlink="">
      <xdr:nvSpPr>
        <xdr:cNvPr id="364" name="楕円 363">
          <a:extLst>
            <a:ext uri="{FF2B5EF4-FFF2-40B4-BE49-F238E27FC236}">
              <a16:creationId xmlns:a16="http://schemas.microsoft.com/office/drawing/2014/main" id="{43C6A8F0-B227-4557-BE57-D7317CC27C85}"/>
            </a:ext>
          </a:extLst>
        </xdr:cNvPr>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5660</xdr:rowOff>
    </xdr:from>
    <xdr:to>
      <xdr:col>55</xdr:col>
      <xdr:colOff>0</xdr:colOff>
      <xdr:row>86</xdr:row>
      <xdr:rowOff>10668</xdr:rowOff>
    </xdr:to>
    <xdr:cxnSp macro="">
      <xdr:nvCxnSpPr>
        <xdr:cNvPr id="365" name="直線コネクタ 364">
          <a:extLst>
            <a:ext uri="{FF2B5EF4-FFF2-40B4-BE49-F238E27FC236}">
              <a16:creationId xmlns:a16="http://schemas.microsoft.com/office/drawing/2014/main" id="{B2B6DAC0-D27F-4203-986F-FEBE7A49C10B}"/>
            </a:ext>
          </a:extLst>
        </xdr:cNvPr>
        <xdr:cNvCxnSpPr/>
      </xdr:nvCxnSpPr>
      <xdr:spPr>
        <a:xfrm flipV="1">
          <a:off x="9639300" y="14750360"/>
          <a:ext cx="8382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125985</xdr:rowOff>
    </xdr:from>
    <xdr:to>
      <xdr:col>46</xdr:col>
      <xdr:colOff>38100</xdr:colOff>
      <xdr:row>86</xdr:row>
      <xdr:rowOff>56135</xdr:rowOff>
    </xdr:to>
    <xdr:sp macro="" textlink="">
      <xdr:nvSpPr>
        <xdr:cNvPr id="366" name="楕円 365">
          <a:extLst>
            <a:ext uri="{FF2B5EF4-FFF2-40B4-BE49-F238E27FC236}">
              <a16:creationId xmlns:a16="http://schemas.microsoft.com/office/drawing/2014/main" id="{F92F1F1F-891E-4305-8581-ACE27DC8B0E9}"/>
            </a:ext>
          </a:extLst>
        </xdr:cNvPr>
        <xdr:cNvSpPr/>
      </xdr:nvSpPr>
      <xdr:spPr>
        <a:xfrm>
          <a:off x="8699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5335</xdr:rowOff>
    </xdr:from>
    <xdr:to>
      <xdr:col>50</xdr:col>
      <xdr:colOff>114300</xdr:colOff>
      <xdr:row>86</xdr:row>
      <xdr:rowOff>10668</xdr:rowOff>
    </xdr:to>
    <xdr:cxnSp macro="">
      <xdr:nvCxnSpPr>
        <xdr:cNvPr id="367" name="直線コネクタ 366">
          <a:extLst>
            <a:ext uri="{FF2B5EF4-FFF2-40B4-BE49-F238E27FC236}">
              <a16:creationId xmlns:a16="http://schemas.microsoft.com/office/drawing/2014/main" id="{2AD3C5DB-5A18-46E5-9A03-77F83ACCCACE}"/>
            </a:ext>
          </a:extLst>
        </xdr:cNvPr>
        <xdr:cNvCxnSpPr/>
      </xdr:nvCxnSpPr>
      <xdr:spPr>
        <a:xfrm>
          <a:off x="8750300" y="1475003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141441</xdr:rowOff>
    </xdr:from>
    <xdr:to>
      <xdr:col>41</xdr:col>
      <xdr:colOff>101600</xdr:colOff>
      <xdr:row>86</xdr:row>
      <xdr:rowOff>71591</xdr:rowOff>
    </xdr:to>
    <xdr:sp macro="" textlink="">
      <xdr:nvSpPr>
        <xdr:cNvPr id="368" name="楕円 367">
          <a:extLst>
            <a:ext uri="{FF2B5EF4-FFF2-40B4-BE49-F238E27FC236}">
              <a16:creationId xmlns:a16="http://schemas.microsoft.com/office/drawing/2014/main" id="{CF1F270E-3F84-4A14-B506-C57A8F97FFAF}"/>
            </a:ext>
          </a:extLst>
        </xdr:cNvPr>
        <xdr:cNvSpPr/>
      </xdr:nvSpPr>
      <xdr:spPr>
        <a:xfrm>
          <a:off x="7810500" y="147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5335</xdr:rowOff>
    </xdr:from>
    <xdr:to>
      <xdr:col>45</xdr:col>
      <xdr:colOff>177800</xdr:colOff>
      <xdr:row>86</xdr:row>
      <xdr:rowOff>20791</xdr:rowOff>
    </xdr:to>
    <xdr:cxnSp macro="">
      <xdr:nvCxnSpPr>
        <xdr:cNvPr id="369" name="直線コネクタ 368">
          <a:extLst>
            <a:ext uri="{FF2B5EF4-FFF2-40B4-BE49-F238E27FC236}">
              <a16:creationId xmlns:a16="http://schemas.microsoft.com/office/drawing/2014/main" id="{293E4E68-95C4-45B6-AD22-A4B4D244719B}"/>
            </a:ext>
          </a:extLst>
        </xdr:cNvPr>
        <xdr:cNvCxnSpPr/>
      </xdr:nvCxnSpPr>
      <xdr:spPr>
        <a:xfrm flipV="1">
          <a:off x="7861300" y="14750035"/>
          <a:ext cx="8890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128053</xdr:rowOff>
    </xdr:from>
    <xdr:to>
      <xdr:col>36</xdr:col>
      <xdr:colOff>165100</xdr:colOff>
      <xdr:row>86</xdr:row>
      <xdr:rowOff>58203</xdr:rowOff>
    </xdr:to>
    <xdr:sp macro="" textlink="">
      <xdr:nvSpPr>
        <xdr:cNvPr id="370" name="楕円 369">
          <a:extLst>
            <a:ext uri="{FF2B5EF4-FFF2-40B4-BE49-F238E27FC236}">
              <a16:creationId xmlns:a16="http://schemas.microsoft.com/office/drawing/2014/main" id="{A0FDCA9D-6546-47CA-A8E1-6D71779C92D0}"/>
            </a:ext>
          </a:extLst>
        </xdr:cNvPr>
        <xdr:cNvSpPr/>
      </xdr:nvSpPr>
      <xdr:spPr>
        <a:xfrm>
          <a:off x="6921500" y="147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7403</xdr:rowOff>
    </xdr:from>
    <xdr:to>
      <xdr:col>41</xdr:col>
      <xdr:colOff>50800</xdr:colOff>
      <xdr:row>86</xdr:row>
      <xdr:rowOff>20791</xdr:rowOff>
    </xdr:to>
    <xdr:cxnSp macro="">
      <xdr:nvCxnSpPr>
        <xdr:cNvPr id="371" name="直線コネクタ 370">
          <a:extLst>
            <a:ext uri="{FF2B5EF4-FFF2-40B4-BE49-F238E27FC236}">
              <a16:creationId xmlns:a16="http://schemas.microsoft.com/office/drawing/2014/main" id="{58AA0D87-6CBB-4F2F-B75D-4312A67BA3B1}"/>
            </a:ext>
          </a:extLst>
        </xdr:cNvPr>
        <xdr:cNvCxnSpPr/>
      </xdr:nvCxnSpPr>
      <xdr:spPr>
        <a:xfrm>
          <a:off x="6972300" y="14752103"/>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5767ECCD-B825-4DD0-BCB6-EB5F7EC507CE}"/>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5FA75CD1-D4D1-4CDC-86B2-24443F9D47AF}"/>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913AAC1A-C34A-4D88-A196-691B027D3FB6}"/>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3B493FB5-30FC-42B9-A533-9BFF4CB2CC11}"/>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52595</xdr:rowOff>
    </xdr:from>
    <xdr:ext cx="469744" cy="259045"/>
    <xdr:sp macro="" textlink="">
      <xdr:nvSpPr>
        <xdr:cNvPr id="376" name="n_1mainValue【公営住宅】&#10;一人当たり面積">
          <a:extLst>
            <a:ext uri="{FF2B5EF4-FFF2-40B4-BE49-F238E27FC236}">
              <a16:creationId xmlns:a16="http://schemas.microsoft.com/office/drawing/2014/main" id="{E226A18F-62C2-47A1-BB2F-01720FE72B08}"/>
            </a:ext>
          </a:extLst>
        </xdr:cNvPr>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47262</xdr:rowOff>
    </xdr:from>
    <xdr:ext cx="469744" cy="259045"/>
    <xdr:sp macro="" textlink="">
      <xdr:nvSpPr>
        <xdr:cNvPr id="377" name="n_2mainValue【公営住宅】&#10;一人当たり面積">
          <a:extLst>
            <a:ext uri="{FF2B5EF4-FFF2-40B4-BE49-F238E27FC236}">
              <a16:creationId xmlns:a16="http://schemas.microsoft.com/office/drawing/2014/main" id="{BE00D178-18B3-4905-BF14-701FCFCAE4B9}"/>
            </a:ext>
          </a:extLst>
        </xdr:cNvPr>
        <xdr:cNvSpPr txBox="1"/>
      </xdr:nvSpPr>
      <xdr:spPr>
        <a:xfrm>
          <a:off x="85154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62718</xdr:rowOff>
    </xdr:from>
    <xdr:ext cx="469744" cy="259045"/>
    <xdr:sp macro="" textlink="">
      <xdr:nvSpPr>
        <xdr:cNvPr id="378" name="n_3mainValue【公営住宅】&#10;一人当たり面積">
          <a:extLst>
            <a:ext uri="{FF2B5EF4-FFF2-40B4-BE49-F238E27FC236}">
              <a16:creationId xmlns:a16="http://schemas.microsoft.com/office/drawing/2014/main" id="{A433DFCE-9427-4004-BEE4-07B5C41F25C3}"/>
            </a:ext>
          </a:extLst>
        </xdr:cNvPr>
        <xdr:cNvSpPr txBox="1"/>
      </xdr:nvSpPr>
      <xdr:spPr>
        <a:xfrm>
          <a:off x="7626427" y="1480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49330</xdr:rowOff>
    </xdr:from>
    <xdr:ext cx="469744" cy="259045"/>
    <xdr:sp macro="" textlink="">
      <xdr:nvSpPr>
        <xdr:cNvPr id="379" name="n_4mainValue【公営住宅】&#10;一人当たり面積">
          <a:extLst>
            <a:ext uri="{FF2B5EF4-FFF2-40B4-BE49-F238E27FC236}">
              <a16:creationId xmlns:a16="http://schemas.microsoft.com/office/drawing/2014/main" id="{DF6B9CF0-752C-48AF-9FC3-34A6F714C8EF}"/>
            </a:ext>
          </a:extLst>
        </xdr:cNvPr>
        <xdr:cNvSpPr txBox="1"/>
      </xdr:nvSpPr>
      <xdr:spPr>
        <a:xfrm>
          <a:off x="6737427" y="1479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034805E-8EFC-4637-B614-C015B3FC4AC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C457202-4417-4201-9764-717B80B7A78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5B73411-3711-4E5F-BDDA-3E12C30F68D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DDE8E4CF-6CFB-480C-AEA4-BEE3EC41C1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24AAD17-6661-4E2A-AE48-38CC9E45721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2824036-8DBF-4D7C-B438-56D23DF9B42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D0F978-29EC-495B-9105-CFA37B8EA2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91A02E5A-BC41-49F4-9C6F-3611C2C8ACD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37227542-892A-49FD-A7C6-93FD4E461FF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2BE88C8D-6DFF-4E95-9E22-4EF65FDC01F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62582A03-F23D-453B-A1D8-21E7F2AE56D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FFA46C37-416E-4D23-BFD4-01ADEE5C0E9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6AB38B43-84CE-4ABD-BA48-2936AEBB788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4E7C32D0-A1AC-459C-A604-F62EE6E7015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59D33E2F-B6F0-4514-95A7-4C985EDA72E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6E1F1935-1DA8-45DB-8331-1E979292528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7050AA36-A094-4747-A9B9-D147BEBC82D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E52978CE-38F2-463D-9DD0-06160781318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67700635-16FE-4919-84B6-9288717015F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E88F1356-9E0C-42D1-ADF5-5C43C9B56DA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D10ECE-DD0E-4AD8-8AE9-DD5E5518E92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A3663CE9-9C5B-4280-A443-C44E2505A4D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69F3EFD4-F24A-41E2-A86F-929ECACE8BF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A9A5EF95-C9A5-48E5-A0E5-898F311756B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4C4E9C02-9C64-4C39-9851-CC7A46C1654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A5D967A5-FAD3-4BE5-A864-810513B09B44}"/>
            </a:ext>
          </a:extLst>
        </xdr:cNvPr>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FE09D26B-C4C0-4730-B56E-DA3F36ECE7B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33BA09AC-02DA-4F94-87E4-CEB39A7C3B8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72C3DDE0-E7D3-4E2E-B00C-C319ED72CB8B}"/>
            </a:ext>
          </a:extLst>
        </xdr:cNvPr>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a:extLst>
            <a:ext uri="{FF2B5EF4-FFF2-40B4-BE49-F238E27FC236}">
              <a16:creationId xmlns:a16="http://schemas.microsoft.com/office/drawing/2014/main" id="{BE18936D-452E-4487-8605-4AE162BAE2F2}"/>
            </a:ext>
          </a:extLst>
        </xdr:cNvPr>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7D947CE-AC83-4B5A-9E6F-B28BBA23A04C}"/>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C456F333-E638-45DA-967B-74EE498F92F2}"/>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2" name="フローチャート: 判断 411">
          <a:extLst>
            <a:ext uri="{FF2B5EF4-FFF2-40B4-BE49-F238E27FC236}">
              <a16:creationId xmlns:a16="http://schemas.microsoft.com/office/drawing/2014/main" id="{AFAA19E1-98D3-4E2A-804B-BC16F9E47F29}"/>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3" name="フローチャート: 判断 412">
          <a:extLst>
            <a:ext uri="{FF2B5EF4-FFF2-40B4-BE49-F238E27FC236}">
              <a16:creationId xmlns:a16="http://schemas.microsoft.com/office/drawing/2014/main" id="{00359D1F-8FD0-472C-A463-B2C3EDF14E72}"/>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4" name="フローチャート: 判断 413">
          <a:extLst>
            <a:ext uri="{FF2B5EF4-FFF2-40B4-BE49-F238E27FC236}">
              <a16:creationId xmlns:a16="http://schemas.microsoft.com/office/drawing/2014/main" id="{2A083A65-1EE7-4610-99EA-7465341FD8E6}"/>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5" name="フローチャート: 判断 414">
          <a:extLst>
            <a:ext uri="{FF2B5EF4-FFF2-40B4-BE49-F238E27FC236}">
              <a16:creationId xmlns:a16="http://schemas.microsoft.com/office/drawing/2014/main" id="{E9CE8B65-7BBB-4F96-986F-464DFAF5108F}"/>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225BD9C-9CDF-44C1-9042-C8FC5442DB7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8993B58-416D-4862-AA94-C840D27B44D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B48F55F-4B85-4D7C-9004-1CBCD85A74B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4EF3728-EE21-4FBD-8AC0-CC655040329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CBEA0CB-ED94-43AF-9FB9-7FFCA35AF9B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102144</xdr:rowOff>
    </xdr:from>
    <xdr:to>
      <xdr:col>24</xdr:col>
      <xdr:colOff>114300</xdr:colOff>
      <xdr:row>102</xdr:row>
      <xdr:rowOff>32294</xdr:rowOff>
    </xdr:to>
    <xdr:sp macro="" textlink="">
      <xdr:nvSpPr>
        <xdr:cNvPr id="421" name="楕円 420">
          <a:extLst>
            <a:ext uri="{FF2B5EF4-FFF2-40B4-BE49-F238E27FC236}">
              <a16:creationId xmlns:a16="http://schemas.microsoft.com/office/drawing/2014/main" id="{1EF8CC42-A1EF-46BF-916C-ABB4267D210D}"/>
            </a:ext>
          </a:extLst>
        </xdr:cNvPr>
        <xdr:cNvSpPr/>
      </xdr:nvSpPr>
      <xdr:spPr>
        <a:xfrm>
          <a:off x="4584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125021</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7ADC2A8B-87B6-42BF-90BF-D490D5C4C435}"/>
            </a:ext>
          </a:extLst>
        </xdr:cNvPr>
        <xdr:cNvSpPr txBox="1"/>
      </xdr:nvSpPr>
      <xdr:spPr>
        <a:xfrm>
          <a:off x="4673600"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71120</xdr:rowOff>
    </xdr:from>
    <xdr:to>
      <xdr:col>20</xdr:col>
      <xdr:colOff>38100</xdr:colOff>
      <xdr:row>102</xdr:row>
      <xdr:rowOff>1270</xdr:rowOff>
    </xdr:to>
    <xdr:sp macro="" textlink="">
      <xdr:nvSpPr>
        <xdr:cNvPr id="423" name="楕円 422">
          <a:extLst>
            <a:ext uri="{FF2B5EF4-FFF2-40B4-BE49-F238E27FC236}">
              <a16:creationId xmlns:a16="http://schemas.microsoft.com/office/drawing/2014/main" id="{FDFE3A49-BFA9-4CC3-B1A1-692A7727437A}"/>
            </a:ext>
          </a:extLst>
        </xdr:cNvPr>
        <xdr:cNvSpPr/>
      </xdr:nvSpPr>
      <xdr:spPr>
        <a:xfrm>
          <a:off x="3746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121920</xdr:rowOff>
    </xdr:from>
    <xdr:to>
      <xdr:col>24</xdr:col>
      <xdr:colOff>63500</xdr:colOff>
      <xdr:row>101</xdr:row>
      <xdr:rowOff>152944</xdr:rowOff>
    </xdr:to>
    <xdr:cxnSp macro="">
      <xdr:nvCxnSpPr>
        <xdr:cNvPr id="424" name="直線コネクタ 423">
          <a:extLst>
            <a:ext uri="{FF2B5EF4-FFF2-40B4-BE49-F238E27FC236}">
              <a16:creationId xmlns:a16="http://schemas.microsoft.com/office/drawing/2014/main" id="{3AEE3F97-69FF-4B47-A2CE-79AD1241D27C}"/>
            </a:ext>
          </a:extLst>
        </xdr:cNvPr>
        <xdr:cNvCxnSpPr/>
      </xdr:nvCxnSpPr>
      <xdr:spPr>
        <a:xfrm>
          <a:off x="3797300" y="174383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40095</xdr:rowOff>
    </xdr:from>
    <xdr:to>
      <xdr:col>15</xdr:col>
      <xdr:colOff>101600</xdr:colOff>
      <xdr:row>101</xdr:row>
      <xdr:rowOff>141695</xdr:rowOff>
    </xdr:to>
    <xdr:sp macro="" textlink="">
      <xdr:nvSpPr>
        <xdr:cNvPr id="425" name="楕円 424">
          <a:extLst>
            <a:ext uri="{FF2B5EF4-FFF2-40B4-BE49-F238E27FC236}">
              <a16:creationId xmlns:a16="http://schemas.microsoft.com/office/drawing/2014/main" id="{E10646B0-8BF4-4DDF-8484-BE690F2DFDD0}"/>
            </a:ext>
          </a:extLst>
        </xdr:cNvPr>
        <xdr:cNvSpPr/>
      </xdr:nvSpPr>
      <xdr:spPr>
        <a:xfrm>
          <a:off x="2857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90895</xdr:rowOff>
    </xdr:from>
    <xdr:to>
      <xdr:col>19</xdr:col>
      <xdr:colOff>177800</xdr:colOff>
      <xdr:row>101</xdr:row>
      <xdr:rowOff>121920</xdr:rowOff>
    </xdr:to>
    <xdr:cxnSp macro="">
      <xdr:nvCxnSpPr>
        <xdr:cNvPr id="426" name="直線コネクタ 425">
          <a:extLst>
            <a:ext uri="{FF2B5EF4-FFF2-40B4-BE49-F238E27FC236}">
              <a16:creationId xmlns:a16="http://schemas.microsoft.com/office/drawing/2014/main" id="{933FB1E4-2041-4E1B-A568-88E4C59D84F4}"/>
            </a:ext>
          </a:extLst>
        </xdr:cNvPr>
        <xdr:cNvCxnSpPr/>
      </xdr:nvCxnSpPr>
      <xdr:spPr>
        <a:xfrm>
          <a:off x="2908300" y="174073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7438</xdr:rowOff>
    </xdr:from>
    <xdr:to>
      <xdr:col>10</xdr:col>
      <xdr:colOff>165100</xdr:colOff>
      <xdr:row>101</xdr:row>
      <xdr:rowOff>109038</xdr:rowOff>
    </xdr:to>
    <xdr:sp macro="" textlink="">
      <xdr:nvSpPr>
        <xdr:cNvPr id="427" name="楕円 426">
          <a:extLst>
            <a:ext uri="{FF2B5EF4-FFF2-40B4-BE49-F238E27FC236}">
              <a16:creationId xmlns:a16="http://schemas.microsoft.com/office/drawing/2014/main" id="{A920BD01-21E5-4966-8E51-E4054444D295}"/>
            </a:ext>
          </a:extLst>
        </xdr:cNvPr>
        <xdr:cNvSpPr/>
      </xdr:nvSpPr>
      <xdr:spPr>
        <a:xfrm>
          <a:off x="1968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58238</xdr:rowOff>
    </xdr:from>
    <xdr:to>
      <xdr:col>15</xdr:col>
      <xdr:colOff>50800</xdr:colOff>
      <xdr:row>101</xdr:row>
      <xdr:rowOff>90895</xdr:rowOff>
    </xdr:to>
    <xdr:cxnSp macro="">
      <xdr:nvCxnSpPr>
        <xdr:cNvPr id="428" name="直線コネクタ 427">
          <a:extLst>
            <a:ext uri="{FF2B5EF4-FFF2-40B4-BE49-F238E27FC236}">
              <a16:creationId xmlns:a16="http://schemas.microsoft.com/office/drawing/2014/main" id="{2EB47184-7083-400C-883B-5DC392673263}"/>
            </a:ext>
          </a:extLst>
        </xdr:cNvPr>
        <xdr:cNvCxnSpPr/>
      </xdr:nvCxnSpPr>
      <xdr:spPr>
        <a:xfrm>
          <a:off x="2019300" y="173746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146231</xdr:rowOff>
    </xdr:from>
    <xdr:to>
      <xdr:col>6</xdr:col>
      <xdr:colOff>38100</xdr:colOff>
      <xdr:row>101</xdr:row>
      <xdr:rowOff>76381</xdr:rowOff>
    </xdr:to>
    <xdr:sp macro="" textlink="">
      <xdr:nvSpPr>
        <xdr:cNvPr id="429" name="楕円 428">
          <a:extLst>
            <a:ext uri="{FF2B5EF4-FFF2-40B4-BE49-F238E27FC236}">
              <a16:creationId xmlns:a16="http://schemas.microsoft.com/office/drawing/2014/main" id="{CA1D05FB-666A-4E68-BDE9-D4CBCD45A1F2}"/>
            </a:ext>
          </a:extLst>
        </xdr:cNvPr>
        <xdr:cNvSpPr/>
      </xdr:nvSpPr>
      <xdr:spPr>
        <a:xfrm>
          <a:off x="1079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25581</xdr:rowOff>
    </xdr:from>
    <xdr:to>
      <xdr:col>10</xdr:col>
      <xdr:colOff>114300</xdr:colOff>
      <xdr:row>101</xdr:row>
      <xdr:rowOff>58238</xdr:rowOff>
    </xdr:to>
    <xdr:cxnSp macro="">
      <xdr:nvCxnSpPr>
        <xdr:cNvPr id="430" name="直線コネクタ 429">
          <a:extLst>
            <a:ext uri="{FF2B5EF4-FFF2-40B4-BE49-F238E27FC236}">
              <a16:creationId xmlns:a16="http://schemas.microsoft.com/office/drawing/2014/main" id="{C00E6A42-6393-4CED-8265-CF291014B544}"/>
            </a:ext>
          </a:extLst>
        </xdr:cNvPr>
        <xdr:cNvCxnSpPr/>
      </xdr:nvCxnSpPr>
      <xdr:spPr>
        <a:xfrm>
          <a:off x="1130300" y="173420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431" name="n_1aveValue【港湾・漁港】&#10;有形固定資産減価償却率">
          <a:extLst>
            <a:ext uri="{FF2B5EF4-FFF2-40B4-BE49-F238E27FC236}">
              <a16:creationId xmlns:a16="http://schemas.microsoft.com/office/drawing/2014/main" id="{FF6E1DCA-2DFC-49B8-A20E-89263010FD8B}"/>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2" name="n_2aveValue【港湾・漁港】&#10;有形固定資産減価償却率">
          <a:extLst>
            <a:ext uri="{FF2B5EF4-FFF2-40B4-BE49-F238E27FC236}">
              <a16:creationId xmlns:a16="http://schemas.microsoft.com/office/drawing/2014/main" id="{EA8D2E8A-BED4-443F-AB89-B1FDF4B5A692}"/>
            </a:ext>
          </a:extLst>
        </xdr:cNvPr>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3" name="n_3aveValue【港湾・漁港】&#10;有形固定資産減価償却率">
          <a:extLst>
            <a:ext uri="{FF2B5EF4-FFF2-40B4-BE49-F238E27FC236}">
              <a16:creationId xmlns:a16="http://schemas.microsoft.com/office/drawing/2014/main" id="{B8EC520F-6A1E-43F1-8B5B-4BD71154814A}"/>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34" name="n_4aveValue【港湾・漁港】&#10;有形固定資産減価償却率">
          <a:extLst>
            <a:ext uri="{FF2B5EF4-FFF2-40B4-BE49-F238E27FC236}">
              <a16:creationId xmlns:a16="http://schemas.microsoft.com/office/drawing/2014/main" id="{AFB7CC7F-72EF-4F37-AFCC-9A5BBE8B05D5}"/>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17797</xdr:rowOff>
    </xdr:from>
    <xdr:ext cx="405111" cy="259045"/>
    <xdr:sp macro="" textlink="">
      <xdr:nvSpPr>
        <xdr:cNvPr id="435" name="n_1mainValue【港湾・漁港】&#10;有形固定資産減価償却率">
          <a:extLst>
            <a:ext uri="{FF2B5EF4-FFF2-40B4-BE49-F238E27FC236}">
              <a16:creationId xmlns:a16="http://schemas.microsoft.com/office/drawing/2014/main" id="{F139C58D-24FF-4F85-889E-DC1AF8BA3122}"/>
            </a:ext>
          </a:extLst>
        </xdr:cNvPr>
        <xdr:cNvSpPr txBox="1"/>
      </xdr:nvSpPr>
      <xdr:spPr>
        <a:xfrm>
          <a:off x="3582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158222</xdr:rowOff>
    </xdr:from>
    <xdr:ext cx="405111" cy="259045"/>
    <xdr:sp macro="" textlink="">
      <xdr:nvSpPr>
        <xdr:cNvPr id="436" name="n_2mainValue【港湾・漁港】&#10;有形固定資産減価償却率">
          <a:extLst>
            <a:ext uri="{FF2B5EF4-FFF2-40B4-BE49-F238E27FC236}">
              <a16:creationId xmlns:a16="http://schemas.microsoft.com/office/drawing/2014/main" id="{4FE0DE65-67A6-47B4-BC38-73F7FC9909EA}"/>
            </a:ext>
          </a:extLst>
        </xdr:cNvPr>
        <xdr:cNvSpPr txBox="1"/>
      </xdr:nvSpPr>
      <xdr:spPr>
        <a:xfrm>
          <a:off x="2705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125565</xdr:rowOff>
    </xdr:from>
    <xdr:ext cx="405111" cy="259045"/>
    <xdr:sp macro="" textlink="">
      <xdr:nvSpPr>
        <xdr:cNvPr id="437" name="n_3mainValue【港湾・漁港】&#10;有形固定資産減価償却率">
          <a:extLst>
            <a:ext uri="{FF2B5EF4-FFF2-40B4-BE49-F238E27FC236}">
              <a16:creationId xmlns:a16="http://schemas.microsoft.com/office/drawing/2014/main" id="{1C41D21E-26D5-4AC1-8E87-5AED4BCCDD94}"/>
            </a:ext>
          </a:extLst>
        </xdr:cNvPr>
        <xdr:cNvSpPr txBox="1"/>
      </xdr:nvSpPr>
      <xdr:spPr>
        <a:xfrm>
          <a:off x="18167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92908</xdr:rowOff>
    </xdr:from>
    <xdr:ext cx="405111" cy="259045"/>
    <xdr:sp macro="" textlink="">
      <xdr:nvSpPr>
        <xdr:cNvPr id="438" name="n_4mainValue【港湾・漁港】&#10;有形固定資産減価償却率">
          <a:extLst>
            <a:ext uri="{FF2B5EF4-FFF2-40B4-BE49-F238E27FC236}">
              <a16:creationId xmlns:a16="http://schemas.microsoft.com/office/drawing/2014/main" id="{F596F663-D3A4-4CA5-A663-DBE601512D02}"/>
            </a:ext>
          </a:extLst>
        </xdr:cNvPr>
        <xdr:cNvSpPr txBox="1"/>
      </xdr:nvSpPr>
      <xdr:spPr>
        <a:xfrm>
          <a:off x="927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35451C1B-7C7A-42F7-B22A-043EC6BDBF5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519A319F-6383-4ACB-BA27-1BA4A14B2AD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CA29C464-B147-44E3-A462-1D8938F621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91C50842-A680-4432-A807-DCDF4557D0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D889491B-423A-4A31-A1DA-8611694AD3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491160BE-8F6F-4197-8CFD-040D0B505F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57492ADB-26AA-4CEC-840E-6B6CD79B4C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2FCB5AD1-E796-4335-90AD-B5746E8F3FA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8105F28B-5659-49F6-83B0-707D0E60BD1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2AFE81E0-3808-4D9D-9B07-ED8BFF48C8C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8F023398-F676-434A-B619-67E8016CA41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F4402FF1-CBA9-4A4F-AEF7-BC2BF5E86E23}"/>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93EDC514-8360-4E44-9556-F1BD1BEA22E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a:extLst>
            <a:ext uri="{FF2B5EF4-FFF2-40B4-BE49-F238E27FC236}">
              <a16:creationId xmlns:a16="http://schemas.microsoft.com/office/drawing/2014/main" id="{99A4923D-FDF3-418A-8F62-F89AC3D59D4F}"/>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EFC79A70-35C0-4F12-A4E5-8129CF0AF9C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a:extLst>
            <a:ext uri="{FF2B5EF4-FFF2-40B4-BE49-F238E27FC236}">
              <a16:creationId xmlns:a16="http://schemas.microsoft.com/office/drawing/2014/main" id="{B3697350-01A6-47FC-8744-7F3E4DCCB28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3E77B757-09CE-4DB9-AA44-871D746F10D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a:extLst>
            <a:ext uri="{FF2B5EF4-FFF2-40B4-BE49-F238E27FC236}">
              <a16:creationId xmlns:a16="http://schemas.microsoft.com/office/drawing/2014/main" id="{C6231333-6211-4DC6-88E8-8B06590A70E7}"/>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1B65E282-A396-481A-8A89-7A8C64E4FBF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6E16DE2F-D8A0-4333-96DD-9CD36A0A990E}"/>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2078E63A-A451-4E1D-9E3F-976D5DB97A1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a:extLst>
            <a:ext uri="{FF2B5EF4-FFF2-40B4-BE49-F238E27FC236}">
              <a16:creationId xmlns:a16="http://schemas.microsoft.com/office/drawing/2014/main" id="{311EA143-EF94-49CD-89A8-53E5E33719F6}"/>
            </a:ext>
          </a:extLst>
        </xdr:cNvPr>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C6C5A7BD-473F-499A-940E-EE551F53357F}"/>
            </a:ext>
          </a:extLst>
        </xdr:cNvPr>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a:extLst>
            <a:ext uri="{FF2B5EF4-FFF2-40B4-BE49-F238E27FC236}">
              <a16:creationId xmlns:a16="http://schemas.microsoft.com/office/drawing/2014/main" id="{1689545C-C8C1-4457-B0EC-CC32D169D343}"/>
            </a:ext>
          </a:extLst>
        </xdr:cNvPr>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C847D618-6807-4457-8B87-18CF77ECE082}"/>
            </a:ext>
          </a:extLst>
        </xdr:cNvPr>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a:extLst>
            <a:ext uri="{FF2B5EF4-FFF2-40B4-BE49-F238E27FC236}">
              <a16:creationId xmlns:a16="http://schemas.microsoft.com/office/drawing/2014/main" id="{8E7E8AEA-85FE-47EE-94D8-ABE778C7DAC8}"/>
            </a:ext>
          </a:extLst>
        </xdr:cNvPr>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45362</xdr:rowOff>
    </xdr:from>
    <xdr:ext cx="690189" cy="259045"/>
    <xdr:sp macro="" textlink="">
      <xdr:nvSpPr>
        <xdr:cNvPr id="465" name="【港湾・漁港】&#10;一人当たり有形固定資産（償却資産）額平均値テキスト">
          <a:extLst>
            <a:ext uri="{FF2B5EF4-FFF2-40B4-BE49-F238E27FC236}">
              <a16:creationId xmlns:a16="http://schemas.microsoft.com/office/drawing/2014/main" id="{85AD7B88-A05D-4689-91FF-608604D305DA}"/>
            </a:ext>
          </a:extLst>
        </xdr:cNvPr>
        <xdr:cNvSpPr txBox="1"/>
      </xdr:nvSpPr>
      <xdr:spPr>
        <a:xfrm>
          <a:off x="10515600" y="18219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a:extLst>
            <a:ext uri="{FF2B5EF4-FFF2-40B4-BE49-F238E27FC236}">
              <a16:creationId xmlns:a16="http://schemas.microsoft.com/office/drawing/2014/main" id="{70447E50-E3C6-4C00-8C86-12358F239F03}"/>
            </a:ext>
          </a:extLst>
        </xdr:cNvPr>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7" name="フローチャート: 判断 466">
          <a:extLst>
            <a:ext uri="{FF2B5EF4-FFF2-40B4-BE49-F238E27FC236}">
              <a16:creationId xmlns:a16="http://schemas.microsoft.com/office/drawing/2014/main" id="{1DBA3BD9-E37C-41D2-9222-6C7155007138}"/>
            </a:ext>
          </a:extLst>
        </xdr:cNvPr>
        <xdr:cNvSpPr/>
      </xdr:nvSpPr>
      <xdr:spPr>
        <a:xfrm>
          <a:off x="9588500" y="179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8" name="フローチャート: 判断 467">
          <a:extLst>
            <a:ext uri="{FF2B5EF4-FFF2-40B4-BE49-F238E27FC236}">
              <a16:creationId xmlns:a16="http://schemas.microsoft.com/office/drawing/2014/main" id="{BDB98D23-26FB-4EED-AA25-4CAE5F9829E2}"/>
            </a:ext>
          </a:extLst>
        </xdr:cNvPr>
        <xdr:cNvSpPr/>
      </xdr:nvSpPr>
      <xdr:spPr>
        <a:xfrm>
          <a:off x="8699500" y="179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9" name="フローチャート: 判断 468">
          <a:extLst>
            <a:ext uri="{FF2B5EF4-FFF2-40B4-BE49-F238E27FC236}">
              <a16:creationId xmlns:a16="http://schemas.microsoft.com/office/drawing/2014/main" id="{BA8719B3-7B8C-490F-A889-2A5B1FD59875}"/>
            </a:ext>
          </a:extLst>
        </xdr:cNvPr>
        <xdr:cNvSpPr/>
      </xdr:nvSpPr>
      <xdr:spPr>
        <a:xfrm>
          <a:off x="7810500" y="179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70" name="フローチャート: 判断 469">
          <a:extLst>
            <a:ext uri="{FF2B5EF4-FFF2-40B4-BE49-F238E27FC236}">
              <a16:creationId xmlns:a16="http://schemas.microsoft.com/office/drawing/2014/main" id="{0EF08146-1947-437A-A8A3-7EE58AFD5721}"/>
            </a:ext>
          </a:extLst>
        </xdr:cNvPr>
        <xdr:cNvSpPr/>
      </xdr:nvSpPr>
      <xdr:spPr>
        <a:xfrm>
          <a:off x="6921500" y="1796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9A6BD7D3-A8FC-4371-9417-EB36D4636EC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9A0D8CE-375D-42F2-A7B3-10A34823386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439A8BB-C1A7-4594-9902-44D6BFB9FA2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CA74D39-38D2-49C0-A6C0-F20027A619B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25EC2C6-03BA-4BD1-A463-6C014A6AF85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145945</xdr:rowOff>
    </xdr:from>
    <xdr:to>
      <xdr:col>55</xdr:col>
      <xdr:colOff>50800</xdr:colOff>
      <xdr:row>105</xdr:row>
      <xdr:rowOff>76095</xdr:rowOff>
    </xdr:to>
    <xdr:sp macro="" textlink="">
      <xdr:nvSpPr>
        <xdr:cNvPr id="476" name="楕円 475">
          <a:extLst>
            <a:ext uri="{FF2B5EF4-FFF2-40B4-BE49-F238E27FC236}">
              <a16:creationId xmlns:a16="http://schemas.microsoft.com/office/drawing/2014/main" id="{2601C269-EB23-4DEC-87F6-2EE160170E6B}"/>
            </a:ext>
          </a:extLst>
        </xdr:cNvPr>
        <xdr:cNvSpPr/>
      </xdr:nvSpPr>
      <xdr:spPr>
        <a:xfrm>
          <a:off x="10426700" y="17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168822</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04FB4995-B86B-42B8-ADCA-3F2DEFCDAE10}"/>
            </a:ext>
          </a:extLst>
        </xdr:cNvPr>
        <xdr:cNvSpPr txBox="1"/>
      </xdr:nvSpPr>
      <xdr:spPr>
        <a:xfrm>
          <a:off x="10515600" y="17828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165911</xdr:rowOff>
    </xdr:from>
    <xdr:to>
      <xdr:col>50</xdr:col>
      <xdr:colOff>165100</xdr:colOff>
      <xdr:row>105</xdr:row>
      <xdr:rowOff>96061</xdr:rowOff>
    </xdr:to>
    <xdr:sp macro="" textlink="">
      <xdr:nvSpPr>
        <xdr:cNvPr id="478" name="楕円 477">
          <a:extLst>
            <a:ext uri="{FF2B5EF4-FFF2-40B4-BE49-F238E27FC236}">
              <a16:creationId xmlns:a16="http://schemas.microsoft.com/office/drawing/2014/main" id="{1CCF1EC4-1BDD-47F8-988F-EE8041EF182C}"/>
            </a:ext>
          </a:extLst>
        </xdr:cNvPr>
        <xdr:cNvSpPr/>
      </xdr:nvSpPr>
      <xdr:spPr>
        <a:xfrm>
          <a:off x="9588500" y="179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25295</xdr:rowOff>
    </xdr:from>
    <xdr:to>
      <xdr:col>55</xdr:col>
      <xdr:colOff>0</xdr:colOff>
      <xdr:row>105</xdr:row>
      <xdr:rowOff>45261</xdr:rowOff>
    </xdr:to>
    <xdr:cxnSp macro="">
      <xdr:nvCxnSpPr>
        <xdr:cNvPr id="479" name="直線コネクタ 478">
          <a:extLst>
            <a:ext uri="{FF2B5EF4-FFF2-40B4-BE49-F238E27FC236}">
              <a16:creationId xmlns:a16="http://schemas.microsoft.com/office/drawing/2014/main" id="{27825C92-4491-404E-B2C0-AD7020102C3A}"/>
            </a:ext>
          </a:extLst>
        </xdr:cNvPr>
        <xdr:cNvCxnSpPr/>
      </xdr:nvCxnSpPr>
      <xdr:spPr>
        <a:xfrm flipV="1">
          <a:off x="9639300" y="18027545"/>
          <a:ext cx="8382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15309</xdr:rowOff>
    </xdr:from>
    <xdr:to>
      <xdr:col>46</xdr:col>
      <xdr:colOff>38100</xdr:colOff>
      <xdr:row>105</xdr:row>
      <xdr:rowOff>116909</xdr:rowOff>
    </xdr:to>
    <xdr:sp macro="" textlink="">
      <xdr:nvSpPr>
        <xdr:cNvPr id="480" name="楕円 479">
          <a:extLst>
            <a:ext uri="{FF2B5EF4-FFF2-40B4-BE49-F238E27FC236}">
              <a16:creationId xmlns:a16="http://schemas.microsoft.com/office/drawing/2014/main" id="{40A75769-E42E-4B1A-8905-9A9C4053051E}"/>
            </a:ext>
          </a:extLst>
        </xdr:cNvPr>
        <xdr:cNvSpPr/>
      </xdr:nvSpPr>
      <xdr:spPr>
        <a:xfrm>
          <a:off x="8699500" y="180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45261</xdr:rowOff>
    </xdr:from>
    <xdr:to>
      <xdr:col>50</xdr:col>
      <xdr:colOff>114300</xdr:colOff>
      <xdr:row>105</xdr:row>
      <xdr:rowOff>66109</xdr:rowOff>
    </xdr:to>
    <xdr:cxnSp macro="">
      <xdr:nvCxnSpPr>
        <xdr:cNvPr id="481" name="直線コネクタ 480">
          <a:extLst>
            <a:ext uri="{FF2B5EF4-FFF2-40B4-BE49-F238E27FC236}">
              <a16:creationId xmlns:a16="http://schemas.microsoft.com/office/drawing/2014/main" id="{3FB883F4-FAB3-4CF0-B39B-1C1F0240CC44}"/>
            </a:ext>
          </a:extLst>
        </xdr:cNvPr>
        <xdr:cNvCxnSpPr/>
      </xdr:nvCxnSpPr>
      <xdr:spPr>
        <a:xfrm flipV="1">
          <a:off x="8750300" y="18047511"/>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32800</xdr:rowOff>
    </xdr:from>
    <xdr:to>
      <xdr:col>41</xdr:col>
      <xdr:colOff>101600</xdr:colOff>
      <xdr:row>105</xdr:row>
      <xdr:rowOff>134400</xdr:rowOff>
    </xdr:to>
    <xdr:sp macro="" textlink="">
      <xdr:nvSpPr>
        <xdr:cNvPr id="482" name="楕円 481">
          <a:extLst>
            <a:ext uri="{FF2B5EF4-FFF2-40B4-BE49-F238E27FC236}">
              <a16:creationId xmlns:a16="http://schemas.microsoft.com/office/drawing/2014/main" id="{CA43F2DB-677A-4108-95DA-86DB643687EF}"/>
            </a:ext>
          </a:extLst>
        </xdr:cNvPr>
        <xdr:cNvSpPr/>
      </xdr:nvSpPr>
      <xdr:spPr>
        <a:xfrm>
          <a:off x="7810500" y="180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66109</xdr:rowOff>
    </xdr:from>
    <xdr:to>
      <xdr:col>45</xdr:col>
      <xdr:colOff>177800</xdr:colOff>
      <xdr:row>105</xdr:row>
      <xdr:rowOff>83600</xdr:rowOff>
    </xdr:to>
    <xdr:cxnSp macro="">
      <xdr:nvCxnSpPr>
        <xdr:cNvPr id="483" name="直線コネクタ 482">
          <a:extLst>
            <a:ext uri="{FF2B5EF4-FFF2-40B4-BE49-F238E27FC236}">
              <a16:creationId xmlns:a16="http://schemas.microsoft.com/office/drawing/2014/main" id="{F52355B5-0A7E-47E3-AB6C-EBC1C9A956A8}"/>
            </a:ext>
          </a:extLst>
        </xdr:cNvPr>
        <xdr:cNvCxnSpPr/>
      </xdr:nvCxnSpPr>
      <xdr:spPr>
        <a:xfrm flipV="1">
          <a:off x="7861300" y="18068359"/>
          <a:ext cx="889000" cy="1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48913</xdr:rowOff>
    </xdr:from>
    <xdr:to>
      <xdr:col>36</xdr:col>
      <xdr:colOff>165100</xdr:colOff>
      <xdr:row>105</xdr:row>
      <xdr:rowOff>150513</xdr:rowOff>
    </xdr:to>
    <xdr:sp macro="" textlink="">
      <xdr:nvSpPr>
        <xdr:cNvPr id="484" name="楕円 483">
          <a:extLst>
            <a:ext uri="{FF2B5EF4-FFF2-40B4-BE49-F238E27FC236}">
              <a16:creationId xmlns:a16="http://schemas.microsoft.com/office/drawing/2014/main" id="{52CF3213-76CE-428F-A6D9-69381893E77C}"/>
            </a:ext>
          </a:extLst>
        </xdr:cNvPr>
        <xdr:cNvSpPr/>
      </xdr:nvSpPr>
      <xdr:spPr>
        <a:xfrm>
          <a:off x="6921500" y="180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83600</xdr:rowOff>
    </xdr:from>
    <xdr:to>
      <xdr:col>41</xdr:col>
      <xdr:colOff>50800</xdr:colOff>
      <xdr:row>105</xdr:row>
      <xdr:rowOff>99713</xdr:rowOff>
    </xdr:to>
    <xdr:cxnSp macro="">
      <xdr:nvCxnSpPr>
        <xdr:cNvPr id="485" name="直線コネクタ 484">
          <a:extLst>
            <a:ext uri="{FF2B5EF4-FFF2-40B4-BE49-F238E27FC236}">
              <a16:creationId xmlns:a16="http://schemas.microsoft.com/office/drawing/2014/main" id="{CD1E286E-3240-4E7D-86DD-D8A07DA3046C}"/>
            </a:ext>
          </a:extLst>
        </xdr:cNvPr>
        <xdr:cNvCxnSpPr/>
      </xdr:nvCxnSpPr>
      <xdr:spPr>
        <a:xfrm flipV="1">
          <a:off x="6972300" y="18085850"/>
          <a:ext cx="889000" cy="1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103</xdr:row>
      <xdr:rowOff>59182</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452C35E2-C741-44DD-8A1B-C8D2F0759FE6}"/>
            </a:ext>
          </a:extLst>
        </xdr:cNvPr>
        <xdr:cNvSpPr txBox="1"/>
      </xdr:nvSpPr>
      <xdr:spPr>
        <a:xfrm>
          <a:off x="9281505" y="1771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36459</xdr:rowOff>
    </xdr:from>
    <xdr:ext cx="690189" cy="259045"/>
    <xdr:sp macro="" textlink="">
      <xdr:nvSpPr>
        <xdr:cNvPr id="487" name="n_2aveValue【港湾・漁港】&#10;一人当たり有形固定資産（償却資産）額">
          <a:extLst>
            <a:ext uri="{FF2B5EF4-FFF2-40B4-BE49-F238E27FC236}">
              <a16:creationId xmlns:a16="http://schemas.microsoft.com/office/drawing/2014/main" id="{3E509944-0C8C-41F4-AB44-C9B8FCB7CCC3}"/>
            </a:ext>
          </a:extLst>
        </xdr:cNvPr>
        <xdr:cNvSpPr txBox="1"/>
      </xdr:nvSpPr>
      <xdr:spPr>
        <a:xfrm>
          <a:off x="8405205" y="17695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45252</xdr:rowOff>
    </xdr:from>
    <xdr:ext cx="690189" cy="259045"/>
    <xdr:sp macro="" textlink="">
      <xdr:nvSpPr>
        <xdr:cNvPr id="488" name="n_3aveValue【港湾・漁港】&#10;一人当たり有形固定資産（償却資産）額">
          <a:extLst>
            <a:ext uri="{FF2B5EF4-FFF2-40B4-BE49-F238E27FC236}">
              <a16:creationId xmlns:a16="http://schemas.microsoft.com/office/drawing/2014/main" id="{D6700A4B-5D8A-41A3-9970-84FAB601E2C8}"/>
            </a:ext>
          </a:extLst>
        </xdr:cNvPr>
        <xdr:cNvSpPr txBox="1"/>
      </xdr:nvSpPr>
      <xdr:spPr>
        <a:xfrm>
          <a:off x="7516205" y="177046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84690</xdr:rowOff>
    </xdr:from>
    <xdr:ext cx="690189" cy="259045"/>
    <xdr:sp macro="" textlink="">
      <xdr:nvSpPr>
        <xdr:cNvPr id="489" name="n_4aveValue【港湾・漁港】&#10;一人当たり有形固定資産（償却資産）額">
          <a:extLst>
            <a:ext uri="{FF2B5EF4-FFF2-40B4-BE49-F238E27FC236}">
              <a16:creationId xmlns:a16="http://schemas.microsoft.com/office/drawing/2014/main" id="{64DB5C19-AA4B-4451-A4E5-435A2F300764}"/>
            </a:ext>
          </a:extLst>
        </xdr:cNvPr>
        <xdr:cNvSpPr txBox="1"/>
      </xdr:nvSpPr>
      <xdr:spPr>
        <a:xfrm>
          <a:off x="6627205" y="17744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87188</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C62E2EB6-96CA-44FA-A604-2C6F2B3CBD50}"/>
            </a:ext>
          </a:extLst>
        </xdr:cNvPr>
        <xdr:cNvSpPr txBox="1"/>
      </xdr:nvSpPr>
      <xdr:spPr>
        <a:xfrm>
          <a:off x="9281505" y="18089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108036</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8A56E98E-06DA-4AC9-B437-28923884C308}"/>
            </a:ext>
          </a:extLst>
        </xdr:cNvPr>
        <xdr:cNvSpPr txBox="1"/>
      </xdr:nvSpPr>
      <xdr:spPr>
        <a:xfrm>
          <a:off x="8405205" y="181102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125527</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1EB6A8E4-33F2-43E3-A23C-9EABCB6175E9}"/>
            </a:ext>
          </a:extLst>
        </xdr:cNvPr>
        <xdr:cNvSpPr txBox="1"/>
      </xdr:nvSpPr>
      <xdr:spPr>
        <a:xfrm>
          <a:off x="7516205" y="181277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141640</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46731041-D94F-4352-A594-299E643A3868}"/>
            </a:ext>
          </a:extLst>
        </xdr:cNvPr>
        <xdr:cNvSpPr txBox="1"/>
      </xdr:nvSpPr>
      <xdr:spPr>
        <a:xfrm>
          <a:off x="6627205" y="18143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3920CA91-2D25-4B73-9E9C-E32128C3235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7556FBE1-A9ED-4387-9DFA-CADF3EC9B2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8E716F54-F21C-49FC-98FA-C0F2990658F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FEC48A8E-F227-4BAB-BF7E-9A7983B6AB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4B2C95E8-8BCB-411F-8FF9-87EBC873B0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ADC0B437-75C8-4F0C-9173-743E5F1884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5116E980-8395-4907-95B4-48B957586C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FA3D7238-782C-44FF-BDFC-8450C8B83B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D4100175-07EE-4784-8BD1-AEBDF3558CD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E3A3501F-308E-4C8E-A0ED-2884B48B9C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1F8FEF28-6920-40F5-9D95-2A080D29A55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5F8A94F5-6BFC-4439-BB82-194E5125D78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E70C9A81-397D-488C-869C-9D58E0B5877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FE790943-0124-4F5D-A2B7-93628356F77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E5507D5C-06E2-4477-BF80-C4CFDD43D15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339CD7E2-8578-4FDC-9BF8-541D7018695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CE22891D-BD8E-4664-B15A-3DAEA3AFDA6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B5B48CF1-AC53-48D2-85B8-4E86F361B14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371BBEE6-78BF-4F1C-9CF9-20BFFBEE479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52B3D173-B287-415D-90A2-1B104F809A8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7361E6BC-B3F6-4064-93B1-E70783623C4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BCB4ABC2-F716-45F8-B750-B7DAFAF4576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376B5CFD-9DF0-4515-97E3-C85C4537E4A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CA7B4E15-C732-4EAB-9DA6-245FFE0977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27668FB7-B2F6-485E-92E9-AE0F57F8E66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58929C5B-C65F-4776-886D-EFA5AEA48B3D}"/>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1449C974-F180-46A2-9433-09669482E62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8B3BED0B-478E-4FB1-A3AB-3FD4A58EAED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F0BB31E5-DCF7-4801-8D97-4F567AADE324}"/>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a:extLst>
            <a:ext uri="{FF2B5EF4-FFF2-40B4-BE49-F238E27FC236}">
              <a16:creationId xmlns:a16="http://schemas.microsoft.com/office/drawing/2014/main" id="{B6B98D7A-93A6-45B7-A037-F0A7D7F2F7C5}"/>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859E526A-7737-4939-8218-C3BAAEBED442}"/>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a:extLst>
            <a:ext uri="{FF2B5EF4-FFF2-40B4-BE49-F238E27FC236}">
              <a16:creationId xmlns:a16="http://schemas.microsoft.com/office/drawing/2014/main" id="{A596A22B-4214-4636-8576-A82D669E85EE}"/>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6" name="フローチャート: 判断 525">
          <a:extLst>
            <a:ext uri="{FF2B5EF4-FFF2-40B4-BE49-F238E27FC236}">
              <a16:creationId xmlns:a16="http://schemas.microsoft.com/office/drawing/2014/main" id="{7F2A02DD-07F6-4E40-B212-8E08E7C3A89A}"/>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7" name="フローチャート: 判断 526">
          <a:extLst>
            <a:ext uri="{FF2B5EF4-FFF2-40B4-BE49-F238E27FC236}">
              <a16:creationId xmlns:a16="http://schemas.microsoft.com/office/drawing/2014/main" id="{C8263476-6396-4640-97A5-30F42610AC3D}"/>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99ECCFBB-0493-49DC-9328-FFA44145E15B}"/>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9" name="フローチャート: 判断 528">
          <a:extLst>
            <a:ext uri="{FF2B5EF4-FFF2-40B4-BE49-F238E27FC236}">
              <a16:creationId xmlns:a16="http://schemas.microsoft.com/office/drawing/2014/main" id="{319711FC-22E7-4AE5-B163-49609442D601}"/>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5D7567C-72C4-4E39-BB76-6872742E84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5765B1A-28C7-4170-BBE5-F5B230036B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DF65473-EA46-4F39-9368-EF2380FE60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4F9AE57-2F0C-4DAD-B6AA-2AD0FAF5993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487AB4A-C896-4AC4-950E-D953752140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108676</xdr:rowOff>
    </xdr:from>
    <xdr:to>
      <xdr:col>85</xdr:col>
      <xdr:colOff>177800</xdr:colOff>
      <xdr:row>40</xdr:row>
      <xdr:rowOff>38826</xdr:rowOff>
    </xdr:to>
    <xdr:sp macro="" textlink="">
      <xdr:nvSpPr>
        <xdr:cNvPr id="535" name="楕円 534">
          <a:extLst>
            <a:ext uri="{FF2B5EF4-FFF2-40B4-BE49-F238E27FC236}">
              <a16:creationId xmlns:a16="http://schemas.microsoft.com/office/drawing/2014/main" id="{56553531-3E21-41E3-B9DA-2BEDE8DA854B}"/>
            </a:ext>
          </a:extLst>
        </xdr:cNvPr>
        <xdr:cNvSpPr/>
      </xdr:nvSpPr>
      <xdr:spPr>
        <a:xfrm>
          <a:off x="162687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87103</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2A0F5F70-88F4-4FAC-A2CC-B0DF9C769B8D}"/>
            </a:ext>
          </a:extLst>
        </xdr:cNvPr>
        <xdr:cNvSpPr txBox="1"/>
      </xdr:nvSpPr>
      <xdr:spPr>
        <a:xfrm>
          <a:off x="16357600"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33565</xdr:rowOff>
    </xdr:from>
    <xdr:to>
      <xdr:col>81</xdr:col>
      <xdr:colOff>101600</xdr:colOff>
      <xdr:row>39</xdr:row>
      <xdr:rowOff>135165</xdr:rowOff>
    </xdr:to>
    <xdr:sp macro="" textlink="">
      <xdr:nvSpPr>
        <xdr:cNvPr id="537" name="楕円 536">
          <a:extLst>
            <a:ext uri="{FF2B5EF4-FFF2-40B4-BE49-F238E27FC236}">
              <a16:creationId xmlns:a16="http://schemas.microsoft.com/office/drawing/2014/main" id="{AE8EA40A-2FC3-4D67-8BEF-AEB51D6C91AC}"/>
            </a:ext>
          </a:extLst>
        </xdr:cNvPr>
        <xdr:cNvSpPr/>
      </xdr:nvSpPr>
      <xdr:spPr>
        <a:xfrm>
          <a:off x="15430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84365</xdr:rowOff>
    </xdr:from>
    <xdr:to>
      <xdr:col>85</xdr:col>
      <xdr:colOff>127000</xdr:colOff>
      <xdr:row>39</xdr:row>
      <xdr:rowOff>159476</xdr:rowOff>
    </xdr:to>
    <xdr:cxnSp macro="">
      <xdr:nvCxnSpPr>
        <xdr:cNvPr id="538" name="直線コネクタ 537">
          <a:extLst>
            <a:ext uri="{FF2B5EF4-FFF2-40B4-BE49-F238E27FC236}">
              <a16:creationId xmlns:a16="http://schemas.microsoft.com/office/drawing/2014/main" id="{3246A578-53F7-4E57-9E41-452C37480048}"/>
            </a:ext>
          </a:extLst>
        </xdr:cNvPr>
        <xdr:cNvCxnSpPr/>
      </xdr:nvCxnSpPr>
      <xdr:spPr>
        <a:xfrm>
          <a:off x="15481300" y="6770915"/>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129903</xdr:rowOff>
    </xdr:from>
    <xdr:to>
      <xdr:col>76</xdr:col>
      <xdr:colOff>165100</xdr:colOff>
      <xdr:row>39</xdr:row>
      <xdr:rowOff>60053</xdr:rowOff>
    </xdr:to>
    <xdr:sp macro="" textlink="">
      <xdr:nvSpPr>
        <xdr:cNvPr id="539" name="楕円 538">
          <a:extLst>
            <a:ext uri="{FF2B5EF4-FFF2-40B4-BE49-F238E27FC236}">
              <a16:creationId xmlns:a16="http://schemas.microsoft.com/office/drawing/2014/main" id="{A595259D-97F8-406E-B58C-6C96A5F6A269}"/>
            </a:ext>
          </a:extLst>
        </xdr:cNvPr>
        <xdr:cNvSpPr/>
      </xdr:nvSpPr>
      <xdr:spPr>
        <a:xfrm>
          <a:off x="14541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9253</xdr:rowOff>
    </xdr:from>
    <xdr:to>
      <xdr:col>81</xdr:col>
      <xdr:colOff>50800</xdr:colOff>
      <xdr:row>39</xdr:row>
      <xdr:rowOff>84365</xdr:rowOff>
    </xdr:to>
    <xdr:cxnSp macro="">
      <xdr:nvCxnSpPr>
        <xdr:cNvPr id="540" name="直線コネクタ 539">
          <a:extLst>
            <a:ext uri="{FF2B5EF4-FFF2-40B4-BE49-F238E27FC236}">
              <a16:creationId xmlns:a16="http://schemas.microsoft.com/office/drawing/2014/main" id="{98AD0C84-ADDA-4019-BCBD-9D108F024662}"/>
            </a:ext>
          </a:extLst>
        </xdr:cNvPr>
        <xdr:cNvCxnSpPr/>
      </xdr:nvCxnSpPr>
      <xdr:spPr>
        <a:xfrm>
          <a:off x="14592300" y="669580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53159</xdr:rowOff>
    </xdr:from>
    <xdr:to>
      <xdr:col>72</xdr:col>
      <xdr:colOff>38100</xdr:colOff>
      <xdr:row>38</xdr:row>
      <xdr:rowOff>154759</xdr:rowOff>
    </xdr:to>
    <xdr:sp macro="" textlink="">
      <xdr:nvSpPr>
        <xdr:cNvPr id="541" name="楕円 540">
          <a:extLst>
            <a:ext uri="{FF2B5EF4-FFF2-40B4-BE49-F238E27FC236}">
              <a16:creationId xmlns:a16="http://schemas.microsoft.com/office/drawing/2014/main" id="{43306894-8F49-467B-A923-1C68D1468613}"/>
            </a:ext>
          </a:extLst>
        </xdr:cNvPr>
        <xdr:cNvSpPr/>
      </xdr:nvSpPr>
      <xdr:spPr>
        <a:xfrm>
          <a:off x="13652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103959</xdr:rowOff>
    </xdr:from>
    <xdr:to>
      <xdr:col>76</xdr:col>
      <xdr:colOff>114300</xdr:colOff>
      <xdr:row>39</xdr:row>
      <xdr:rowOff>9253</xdr:rowOff>
    </xdr:to>
    <xdr:cxnSp macro="">
      <xdr:nvCxnSpPr>
        <xdr:cNvPr id="542" name="直線コネクタ 541">
          <a:extLst>
            <a:ext uri="{FF2B5EF4-FFF2-40B4-BE49-F238E27FC236}">
              <a16:creationId xmlns:a16="http://schemas.microsoft.com/office/drawing/2014/main" id="{B31AB4E0-CB5C-49A5-8B73-D006D275894D}"/>
            </a:ext>
          </a:extLst>
        </xdr:cNvPr>
        <xdr:cNvCxnSpPr/>
      </xdr:nvCxnSpPr>
      <xdr:spPr>
        <a:xfrm>
          <a:off x="13703300" y="661905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149497</xdr:rowOff>
    </xdr:from>
    <xdr:to>
      <xdr:col>67</xdr:col>
      <xdr:colOff>101600</xdr:colOff>
      <xdr:row>38</xdr:row>
      <xdr:rowOff>79647</xdr:rowOff>
    </xdr:to>
    <xdr:sp macro="" textlink="">
      <xdr:nvSpPr>
        <xdr:cNvPr id="543" name="楕円 542">
          <a:extLst>
            <a:ext uri="{FF2B5EF4-FFF2-40B4-BE49-F238E27FC236}">
              <a16:creationId xmlns:a16="http://schemas.microsoft.com/office/drawing/2014/main" id="{9ADDFB4F-41A1-4090-8EC8-98696D503C50}"/>
            </a:ext>
          </a:extLst>
        </xdr:cNvPr>
        <xdr:cNvSpPr/>
      </xdr:nvSpPr>
      <xdr:spPr>
        <a:xfrm>
          <a:off x="12763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28847</xdr:rowOff>
    </xdr:from>
    <xdr:to>
      <xdr:col>71</xdr:col>
      <xdr:colOff>177800</xdr:colOff>
      <xdr:row>38</xdr:row>
      <xdr:rowOff>103959</xdr:rowOff>
    </xdr:to>
    <xdr:cxnSp macro="">
      <xdr:nvCxnSpPr>
        <xdr:cNvPr id="544" name="直線コネクタ 543">
          <a:extLst>
            <a:ext uri="{FF2B5EF4-FFF2-40B4-BE49-F238E27FC236}">
              <a16:creationId xmlns:a16="http://schemas.microsoft.com/office/drawing/2014/main" id="{5881218C-E54E-4CCA-B44D-CC46FB42A0C9}"/>
            </a:ext>
          </a:extLst>
        </xdr:cNvPr>
        <xdr:cNvCxnSpPr/>
      </xdr:nvCxnSpPr>
      <xdr:spPr>
        <a:xfrm>
          <a:off x="12814300" y="654394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82D70654-D00D-4A1B-BA35-3331D05F6003}"/>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CE947B4-C30F-4EDC-B347-635406837CE9}"/>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33F45245-0DE7-483D-983B-D888560FD5D5}"/>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B695DFE6-C1A9-4987-86BC-5108976FDA3E}"/>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126292</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47150F76-9CF9-45F2-8A2B-ADECC42371DF}"/>
            </a:ext>
          </a:extLst>
        </xdr:cNvPr>
        <xdr:cNvSpPr txBox="1"/>
      </xdr:nvSpPr>
      <xdr:spPr>
        <a:xfrm>
          <a:off x="15266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51180</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3F11A1B5-2CDE-4E86-BEFA-295D2835030D}"/>
            </a:ext>
          </a:extLst>
        </xdr:cNvPr>
        <xdr:cNvSpPr txBox="1"/>
      </xdr:nvSpPr>
      <xdr:spPr>
        <a:xfrm>
          <a:off x="14389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145886</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8682B986-1121-432C-ACA5-6D82849D66E0}"/>
            </a:ext>
          </a:extLst>
        </xdr:cNvPr>
        <xdr:cNvSpPr txBox="1"/>
      </xdr:nvSpPr>
      <xdr:spPr>
        <a:xfrm>
          <a:off x="13500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465C3E8C-2C1F-472D-9D7B-0FE791CE34A4}"/>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2F32E1A2-0A3D-4819-BE7D-0FC7BBA8463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66210584-9BB1-48EC-A6F3-A31EE3E2B2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F6665C36-715A-459B-B196-C16EEBB559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BD8F126C-26A3-4189-8A9D-C9C274FEBD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3AF9F1CC-181C-44F4-88CE-DE9A8018711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D12724E5-67FA-4917-885F-8B6848512A6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F4AE683B-9432-420C-89AE-9EBB3B05CBB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533F0672-D8C3-4F12-8ED5-B4A9F2EDB2A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5A9DE878-FD34-4CFA-A104-9D4EFBDD7B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CF584069-823F-4C9B-9786-DC66C3DEE6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7F55589E-4E81-4243-B808-6B655F532D9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8A69EFE5-6465-46B4-8143-E0DCF50AA99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4C8273F1-546F-404D-894D-B54A0D4BE78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56BC4174-6938-49D6-AE47-7D2A9F3597B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D1C9BD2B-CF56-4EDD-8026-50CD6B4285B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FC048C19-3958-4668-ACA7-7655BA2786A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2C1A927D-9576-42DA-ADFC-E93239F98BE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76D040B8-B039-4E6C-85A6-DA0F446ED6D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142526F5-06CB-48B1-9C83-55FE0BCF69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C6263012-A782-4CAF-A3EA-964EBAE26AB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AAC0F5C4-32ED-4349-B68A-67131553CD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a:extLst>
            <a:ext uri="{FF2B5EF4-FFF2-40B4-BE49-F238E27FC236}">
              <a16:creationId xmlns:a16="http://schemas.microsoft.com/office/drawing/2014/main" id="{B83E8A8B-2E38-42B4-85FE-E8F34A1214E6}"/>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E84AA00-DAE2-4F15-938D-323A653E356A}"/>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a:extLst>
            <a:ext uri="{FF2B5EF4-FFF2-40B4-BE49-F238E27FC236}">
              <a16:creationId xmlns:a16="http://schemas.microsoft.com/office/drawing/2014/main" id="{F7134AB5-CB7C-487E-ADD4-2B15C38C1241}"/>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48FB44CD-0B74-4AF4-856A-208D5FA465E9}"/>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a:extLst>
            <a:ext uri="{FF2B5EF4-FFF2-40B4-BE49-F238E27FC236}">
              <a16:creationId xmlns:a16="http://schemas.microsoft.com/office/drawing/2014/main" id="{CCFDF676-DB24-4D91-A0B8-FB1104DE5FD1}"/>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3EB45F91-BC8C-4738-8C82-0951A24E6B25}"/>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a:extLst>
            <a:ext uri="{FF2B5EF4-FFF2-40B4-BE49-F238E27FC236}">
              <a16:creationId xmlns:a16="http://schemas.microsoft.com/office/drawing/2014/main" id="{7B80E39F-1AC7-45AA-BA38-E95AAFD68A1C}"/>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81" name="フローチャート: 判断 580">
          <a:extLst>
            <a:ext uri="{FF2B5EF4-FFF2-40B4-BE49-F238E27FC236}">
              <a16:creationId xmlns:a16="http://schemas.microsoft.com/office/drawing/2014/main" id="{B8E871A3-C03B-4D3B-B21E-6C55A1EBEA9B}"/>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82" name="フローチャート: 判断 581">
          <a:extLst>
            <a:ext uri="{FF2B5EF4-FFF2-40B4-BE49-F238E27FC236}">
              <a16:creationId xmlns:a16="http://schemas.microsoft.com/office/drawing/2014/main" id="{4067D32C-1B2F-45D2-BA7B-DC99F280EA61}"/>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3" name="フローチャート: 判断 582">
          <a:extLst>
            <a:ext uri="{FF2B5EF4-FFF2-40B4-BE49-F238E27FC236}">
              <a16:creationId xmlns:a16="http://schemas.microsoft.com/office/drawing/2014/main" id="{8700E4A2-42EB-40C2-8F8F-BB713E5506D4}"/>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4" name="フローチャート: 判断 583">
          <a:extLst>
            <a:ext uri="{FF2B5EF4-FFF2-40B4-BE49-F238E27FC236}">
              <a16:creationId xmlns:a16="http://schemas.microsoft.com/office/drawing/2014/main" id="{839ED05F-5DA2-42C5-85B2-5EB17FCD137A}"/>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4C2B62A-4CBF-4586-8E6B-79AB3699F7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53EFE3B-8C58-4ADA-BB01-24DB1682B9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5E774A8-5C0D-4787-98E0-9B3F72736BE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CAB706EF-61A1-448F-B3BE-78A0CF91DF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67C4B5C-5685-4DDE-BB96-9C1C439A6B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xdr:rowOff>
    </xdr:from>
    <xdr:to>
      <xdr:col>116</xdr:col>
      <xdr:colOff>114300</xdr:colOff>
      <xdr:row>39</xdr:row>
      <xdr:rowOff>106426</xdr:rowOff>
    </xdr:to>
    <xdr:sp macro="" textlink="">
      <xdr:nvSpPr>
        <xdr:cNvPr id="590" name="楕円 589">
          <a:extLst>
            <a:ext uri="{FF2B5EF4-FFF2-40B4-BE49-F238E27FC236}">
              <a16:creationId xmlns:a16="http://schemas.microsoft.com/office/drawing/2014/main" id="{081A9D5B-FB3F-4143-962B-55D0630178BE}"/>
            </a:ext>
          </a:extLst>
        </xdr:cNvPr>
        <xdr:cNvSpPr/>
      </xdr:nvSpPr>
      <xdr:spPr>
        <a:xfrm>
          <a:off x="22110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27703</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5E610C98-E95E-48D2-A674-E0A9CB78E24A}"/>
            </a:ext>
          </a:extLst>
        </xdr:cNvPr>
        <xdr:cNvSpPr txBox="1"/>
      </xdr:nvSpPr>
      <xdr:spPr>
        <a:xfrm>
          <a:off x="22199600"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17628</xdr:rowOff>
    </xdr:from>
    <xdr:to>
      <xdr:col>112</xdr:col>
      <xdr:colOff>38100</xdr:colOff>
      <xdr:row>39</xdr:row>
      <xdr:rowOff>119228</xdr:rowOff>
    </xdr:to>
    <xdr:sp macro="" textlink="">
      <xdr:nvSpPr>
        <xdr:cNvPr id="592" name="楕円 591">
          <a:extLst>
            <a:ext uri="{FF2B5EF4-FFF2-40B4-BE49-F238E27FC236}">
              <a16:creationId xmlns:a16="http://schemas.microsoft.com/office/drawing/2014/main" id="{F5822323-46EF-4AB2-AC71-DB957B7B2875}"/>
            </a:ext>
          </a:extLst>
        </xdr:cNvPr>
        <xdr:cNvSpPr/>
      </xdr:nvSpPr>
      <xdr:spPr>
        <a:xfrm>
          <a:off x="21272500" y="6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55626</xdr:rowOff>
    </xdr:from>
    <xdr:to>
      <xdr:col>116</xdr:col>
      <xdr:colOff>63500</xdr:colOff>
      <xdr:row>39</xdr:row>
      <xdr:rowOff>68428</xdr:rowOff>
    </xdr:to>
    <xdr:cxnSp macro="">
      <xdr:nvCxnSpPr>
        <xdr:cNvPr id="593" name="直線コネクタ 592">
          <a:extLst>
            <a:ext uri="{FF2B5EF4-FFF2-40B4-BE49-F238E27FC236}">
              <a16:creationId xmlns:a16="http://schemas.microsoft.com/office/drawing/2014/main" id="{41016E95-D12C-4C86-A746-A208C2359CAC}"/>
            </a:ext>
          </a:extLst>
        </xdr:cNvPr>
        <xdr:cNvCxnSpPr/>
      </xdr:nvCxnSpPr>
      <xdr:spPr>
        <a:xfrm flipV="1">
          <a:off x="21323300" y="6742176"/>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30429</xdr:rowOff>
    </xdr:from>
    <xdr:to>
      <xdr:col>107</xdr:col>
      <xdr:colOff>101600</xdr:colOff>
      <xdr:row>39</xdr:row>
      <xdr:rowOff>132029</xdr:rowOff>
    </xdr:to>
    <xdr:sp macro="" textlink="">
      <xdr:nvSpPr>
        <xdr:cNvPr id="594" name="楕円 593">
          <a:extLst>
            <a:ext uri="{FF2B5EF4-FFF2-40B4-BE49-F238E27FC236}">
              <a16:creationId xmlns:a16="http://schemas.microsoft.com/office/drawing/2014/main" id="{511CB3A4-DF70-4D67-AF48-7E2791438B7C}"/>
            </a:ext>
          </a:extLst>
        </xdr:cNvPr>
        <xdr:cNvSpPr/>
      </xdr:nvSpPr>
      <xdr:spPr>
        <a:xfrm>
          <a:off x="20383500" y="67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68428</xdr:rowOff>
    </xdr:from>
    <xdr:to>
      <xdr:col>111</xdr:col>
      <xdr:colOff>177800</xdr:colOff>
      <xdr:row>39</xdr:row>
      <xdr:rowOff>81229</xdr:rowOff>
    </xdr:to>
    <xdr:cxnSp macro="">
      <xdr:nvCxnSpPr>
        <xdr:cNvPr id="595" name="直線コネクタ 594">
          <a:extLst>
            <a:ext uri="{FF2B5EF4-FFF2-40B4-BE49-F238E27FC236}">
              <a16:creationId xmlns:a16="http://schemas.microsoft.com/office/drawing/2014/main" id="{9162F742-035B-4555-945E-8F57217E1358}"/>
            </a:ext>
          </a:extLst>
        </xdr:cNvPr>
        <xdr:cNvCxnSpPr/>
      </xdr:nvCxnSpPr>
      <xdr:spPr>
        <a:xfrm flipV="1">
          <a:off x="20434300" y="675497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44145</xdr:rowOff>
    </xdr:from>
    <xdr:to>
      <xdr:col>102</xdr:col>
      <xdr:colOff>165100</xdr:colOff>
      <xdr:row>39</xdr:row>
      <xdr:rowOff>145745</xdr:rowOff>
    </xdr:to>
    <xdr:sp macro="" textlink="">
      <xdr:nvSpPr>
        <xdr:cNvPr id="596" name="楕円 595">
          <a:extLst>
            <a:ext uri="{FF2B5EF4-FFF2-40B4-BE49-F238E27FC236}">
              <a16:creationId xmlns:a16="http://schemas.microsoft.com/office/drawing/2014/main" id="{75BDC9AA-E66B-4A2F-BAF5-1B605A3FAD81}"/>
            </a:ext>
          </a:extLst>
        </xdr:cNvPr>
        <xdr:cNvSpPr/>
      </xdr:nvSpPr>
      <xdr:spPr>
        <a:xfrm>
          <a:off x="19494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81229</xdr:rowOff>
    </xdr:from>
    <xdr:to>
      <xdr:col>107</xdr:col>
      <xdr:colOff>50800</xdr:colOff>
      <xdr:row>39</xdr:row>
      <xdr:rowOff>94945</xdr:rowOff>
    </xdr:to>
    <xdr:cxnSp macro="">
      <xdr:nvCxnSpPr>
        <xdr:cNvPr id="597" name="直線コネクタ 596">
          <a:extLst>
            <a:ext uri="{FF2B5EF4-FFF2-40B4-BE49-F238E27FC236}">
              <a16:creationId xmlns:a16="http://schemas.microsoft.com/office/drawing/2014/main" id="{4443D776-14F2-4DE5-98E7-04B5CF4B48B6}"/>
            </a:ext>
          </a:extLst>
        </xdr:cNvPr>
        <xdr:cNvCxnSpPr/>
      </xdr:nvCxnSpPr>
      <xdr:spPr>
        <a:xfrm flipV="1">
          <a:off x="19545300" y="676777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56032</xdr:rowOff>
    </xdr:from>
    <xdr:to>
      <xdr:col>98</xdr:col>
      <xdr:colOff>38100</xdr:colOff>
      <xdr:row>39</xdr:row>
      <xdr:rowOff>157632</xdr:rowOff>
    </xdr:to>
    <xdr:sp macro="" textlink="">
      <xdr:nvSpPr>
        <xdr:cNvPr id="598" name="楕円 597">
          <a:extLst>
            <a:ext uri="{FF2B5EF4-FFF2-40B4-BE49-F238E27FC236}">
              <a16:creationId xmlns:a16="http://schemas.microsoft.com/office/drawing/2014/main" id="{552580D2-3EFF-4845-A0CF-2F615D2D0D40}"/>
            </a:ext>
          </a:extLst>
        </xdr:cNvPr>
        <xdr:cNvSpPr/>
      </xdr:nvSpPr>
      <xdr:spPr>
        <a:xfrm>
          <a:off x="186055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94945</xdr:rowOff>
    </xdr:from>
    <xdr:to>
      <xdr:col>102</xdr:col>
      <xdr:colOff>114300</xdr:colOff>
      <xdr:row>39</xdr:row>
      <xdr:rowOff>106832</xdr:rowOff>
    </xdr:to>
    <xdr:cxnSp macro="">
      <xdr:nvCxnSpPr>
        <xdr:cNvPr id="599" name="直線コネクタ 598">
          <a:extLst>
            <a:ext uri="{FF2B5EF4-FFF2-40B4-BE49-F238E27FC236}">
              <a16:creationId xmlns:a16="http://schemas.microsoft.com/office/drawing/2014/main" id="{AB839EAF-FBC8-419F-84E6-43A3DB023571}"/>
            </a:ext>
          </a:extLst>
        </xdr:cNvPr>
        <xdr:cNvCxnSpPr/>
      </xdr:nvCxnSpPr>
      <xdr:spPr>
        <a:xfrm flipV="1">
          <a:off x="18656300" y="678149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E227B389-3F7C-48A8-B8F4-BC7FDE875DC1}"/>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3B3578E7-E111-4EFB-8261-1249CD41BF72}"/>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36A402B0-6609-4AF6-8298-DE9A5CEF43BD}"/>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24A15A53-6F3F-4224-8D9A-85DFF408B241}"/>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135755</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4CC1320E-D1D7-4FE1-9C5C-10D3087DE262}"/>
            </a:ext>
          </a:extLst>
        </xdr:cNvPr>
        <xdr:cNvSpPr txBox="1"/>
      </xdr:nvSpPr>
      <xdr:spPr>
        <a:xfrm>
          <a:off x="21075727" y="64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148556</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4C0A1849-B82B-4DF5-BFC7-AA43BBA9F2A6}"/>
            </a:ext>
          </a:extLst>
        </xdr:cNvPr>
        <xdr:cNvSpPr txBox="1"/>
      </xdr:nvSpPr>
      <xdr:spPr>
        <a:xfrm>
          <a:off x="20199427"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162272</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D49EF4B0-C3B0-480A-B07F-21CCF012B062}"/>
            </a:ext>
          </a:extLst>
        </xdr:cNvPr>
        <xdr:cNvSpPr txBox="1"/>
      </xdr:nvSpPr>
      <xdr:spPr>
        <a:xfrm>
          <a:off x="19310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148759</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83F49BFD-92ED-4D8B-8733-72CE49D2CD32}"/>
            </a:ext>
          </a:extLst>
        </xdr:cNvPr>
        <xdr:cNvSpPr txBox="1"/>
      </xdr:nvSpPr>
      <xdr:spPr>
        <a:xfrm>
          <a:off x="18421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4F1DDEA-DA07-467A-A94F-BA286BC88A8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B89CBD06-6B97-4647-958C-AC464DE3D24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95A52D68-E5D0-4606-B6F7-5BD0DE716C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AA184E6A-137A-4FC4-B72E-A233E9660D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AE48A684-7668-44BC-BA97-7BF1FE8261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554AAA5-06A3-4F1B-A550-68F98D4039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89465368-99DB-4A71-8E19-B30907A4E9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5EE7AAC5-B1BC-49F6-AE76-B6DB26B2FF9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B4DCC740-D600-4FBF-9521-8E5B5148FE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7EA26793-F596-4424-B4FA-CE772A49F68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492AAA12-897D-43DE-B646-8509BEB0F7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E14F3B07-5D96-44F0-99C7-73E547D2C64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DCAA1BFF-5AB8-4BAF-BD03-119931A026F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A2695A1A-85A9-4CDB-9164-E5826084ADB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7C49648A-8316-4EA8-A151-0E1A68EA5D2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ED21500A-EA1C-44D2-9EE0-AB07B8FA2A3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356F0088-1E4A-4DDB-AA0B-A893C0073EA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FA7EE72F-8CD0-4A25-9903-019777A0B66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8C395A59-1D7F-4154-9D7F-B1BCAA744FC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AC960376-7B41-4F1E-9A7D-2596E172CE6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C6692AFB-5629-46FF-BB45-75ACB9E7F98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E397E9DC-08D1-49A4-8F58-67D513DEC13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4B975729-72AA-46FC-A213-F5DF9A38DE4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E6A233B1-7BFE-45D7-BC54-7992529F96A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6B46FAE8-9A1F-42F7-BB9F-6E2A36B8C3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9EE70EBB-1E0C-4A75-9018-8887C6E0D472}"/>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81D9D3CD-8205-4799-BEDD-895D28DF836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A2A77D84-309C-4BD8-A7A1-D7DA6DF7826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a:extLst>
            <a:ext uri="{FF2B5EF4-FFF2-40B4-BE49-F238E27FC236}">
              <a16:creationId xmlns:a16="http://schemas.microsoft.com/office/drawing/2014/main" id="{58941289-7B89-478C-B60C-E30FA6B0E07E}"/>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a:extLst>
            <a:ext uri="{FF2B5EF4-FFF2-40B4-BE49-F238E27FC236}">
              <a16:creationId xmlns:a16="http://schemas.microsoft.com/office/drawing/2014/main" id="{71D987B9-297D-457E-88AA-35FFE25614CD}"/>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6B5CF917-8874-49F9-9BB5-D87FD7B14906}"/>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a:extLst>
            <a:ext uri="{FF2B5EF4-FFF2-40B4-BE49-F238E27FC236}">
              <a16:creationId xmlns:a16="http://schemas.microsoft.com/office/drawing/2014/main" id="{A1EAB3F1-22F9-4233-B832-0DC8A7A93FA2}"/>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40" name="フローチャート: 判断 639">
          <a:extLst>
            <a:ext uri="{FF2B5EF4-FFF2-40B4-BE49-F238E27FC236}">
              <a16:creationId xmlns:a16="http://schemas.microsoft.com/office/drawing/2014/main" id="{36B0117C-A11F-4C9B-9B7F-55D94E1627E9}"/>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1" name="フローチャート: 判断 640">
          <a:extLst>
            <a:ext uri="{FF2B5EF4-FFF2-40B4-BE49-F238E27FC236}">
              <a16:creationId xmlns:a16="http://schemas.microsoft.com/office/drawing/2014/main" id="{75500884-A004-4F16-BCF4-03048931EED9}"/>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42" name="フローチャート: 判断 641">
          <a:extLst>
            <a:ext uri="{FF2B5EF4-FFF2-40B4-BE49-F238E27FC236}">
              <a16:creationId xmlns:a16="http://schemas.microsoft.com/office/drawing/2014/main" id="{BF690C7D-7487-4FF3-A75D-6B252B226ACC}"/>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3" name="フローチャート: 判断 642">
          <a:extLst>
            <a:ext uri="{FF2B5EF4-FFF2-40B4-BE49-F238E27FC236}">
              <a16:creationId xmlns:a16="http://schemas.microsoft.com/office/drawing/2014/main" id="{0C82CDB8-035D-4CAA-B224-B1BC6D145FD1}"/>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35FF582-1A88-4A86-8E40-2E00C39E33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8708D4B-D2ED-46D3-8489-F21D1FFF8DD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6C20A96-005C-402B-A4D5-03FD650507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4161D95-BDF1-4B06-B008-A11EF68A00E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917A920A-18CB-4F79-97F1-9257F562AF3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649" name="楕円 648">
          <a:extLst>
            <a:ext uri="{FF2B5EF4-FFF2-40B4-BE49-F238E27FC236}">
              <a16:creationId xmlns:a16="http://schemas.microsoft.com/office/drawing/2014/main" id="{A456B5CF-6A12-43B8-83CA-CD2A411368B1}"/>
            </a:ext>
          </a:extLst>
        </xdr:cNvPr>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AAC8EFF2-2079-47F1-94A9-AEAF7D856707}"/>
            </a:ext>
          </a:extLst>
        </xdr:cNvPr>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159838</xdr:rowOff>
    </xdr:from>
    <xdr:to>
      <xdr:col>81</xdr:col>
      <xdr:colOff>101600</xdr:colOff>
      <xdr:row>59</xdr:row>
      <xdr:rowOff>89988</xdr:rowOff>
    </xdr:to>
    <xdr:sp macro="" textlink="">
      <xdr:nvSpPr>
        <xdr:cNvPr id="651" name="楕円 650">
          <a:extLst>
            <a:ext uri="{FF2B5EF4-FFF2-40B4-BE49-F238E27FC236}">
              <a16:creationId xmlns:a16="http://schemas.microsoft.com/office/drawing/2014/main" id="{EACEEACD-1C02-4CDB-9226-2B52DE6463E8}"/>
            </a:ext>
          </a:extLst>
        </xdr:cNvPr>
        <xdr:cNvSpPr/>
      </xdr:nvSpPr>
      <xdr:spPr>
        <a:xfrm>
          <a:off x="15430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39188</xdr:rowOff>
    </xdr:from>
    <xdr:to>
      <xdr:col>85</xdr:col>
      <xdr:colOff>127000</xdr:colOff>
      <xdr:row>59</xdr:row>
      <xdr:rowOff>73478</xdr:rowOff>
    </xdr:to>
    <xdr:cxnSp macro="">
      <xdr:nvCxnSpPr>
        <xdr:cNvPr id="652" name="直線コネクタ 651">
          <a:extLst>
            <a:ext uri="{FF2B5EF4-FFF2-40B4-BE49-F238E27FC236}">
              <a16:creationId xmlns:a16="http://schemas.microsoft.com/office/drawing/2014/main" id="{FE94DB0B-7687-459C-BA71-FAAC3053C4F4}"/>
            </a:ext>
          </a:extLst>
        </xdr:cNvPr>
        <xdr:cNvCxnSpPr/>
      </xdr:nvCxnSpPr>
      <xdr:spPr>
        <a:xfrm>
          <a:off x="15481300" y="101547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125549</xdr:rowOff>
    </xdr:from>
    <xdr:to>
      <xdr:col>76</xdr:col>
      <xdr:colOff>165100</xdr:colOff>
      <xdr:row>59</xdr:row>
      <xdr:rowOff>55699</xdr:rowOff>
    </xdr:to>
    <xdr:sp macro="" textlink="">
      <xdr:nvSpPr>
        <xdr:cNvPr id="653" name="楕円 652">
          <a:extLst>
            <a:ext uri="{FF2B5EF4-FFF2-40B4-BE49-F238E27FC236}">
              <a16:creationId xmlns:a16="http://schemas.microsoft.com/office/drawing/2014/main" id="{D57A2BD6-15E7-4E24-A158-34490A66B057}"/>
            </a:ext>
          </a:extLst>
        </xdr:cNvPr>
        <xdr:cNvSpPr/>
      </xdr:nvSpPr>
      <xdr:spPr>
        <a:xfrm>
          <a:off x="14541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4899</xdr:rowOff>
    </xdr:from>
    <xdr:to>
      <xdr:col>81</xdr:col>
      <xdr:colOff>50800</xdr:colOff>
      <xdr:row>59</xdr:row>
      <xdr:rowOff>39188</xdr:rowOff>
    </xdr:to>
    <xdr:cxnSp macro="">
      <xdr:nvCxnSpPr>
        <xdr:cNvPr id="654" name="直線コネクタ 653">
          <a:extLst>
            <a:ext uri="{FF2B5EF4-FFF2-40B4-BE49-F238E27FC236}">
              <a16:creationId xmlns:a16="http://schemas.microsoft.com/office/drawing/2014/main" id="{ECD1B068-B938-4AE2-B8CE-DD84D1C04FDD}"/>
            </a:ext>
          </a:extLst>
        </xdr:cNvPr>
        <xdr:cNvCxnSpPr/>
      </xdr:nvCxnSpPr>
      <xdr:spPr>
        <a:xfrm>
          <a:off x="14592300" y="101204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655" name="楕円 654">
          <a:extLst>
            <a:ext uri="{FF2B5EF4-FFF2-40B4-BE49-F238E27FC236}">
              <a16:creationId xmlns:a16="http://schemas.microsoft.com/office/drawing/2014/main" id="{FC107FB8-B0FA-4B1D-82C9-C4ADFE6B7223}"/>
            </a:ext>
          </a:extLst>
        </xdr:cNvPr>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4899</xdr:rowOff>
    </xdr:to>
    <xdr:cxnSp macro="">
      <xdr:nvCxnSpPr>
        <xdr:cNvPr id="656" name="直線コネクタ 655">
          <a:extLst>
            <a:ext uri="{FF2B5EF4-FFF2-40B4-BE49-F238E27FC236}">
              <a16:creationId xmlns:a16="http://schemas.microsoft.com/office/drawing/2014/main" id="{D979FF36-462D-418A-936D-FE770F124676}"/>
            </a:ext>
          </a:extLst>
        </xdr:cNvPr>
        <xdr:cNvCxnSpPr/>
      </xdr:nvCxnSpPr>
      <xdr:spPr>
        <a:xfrm>
          <a:off x="13703300" y="100812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45538</xdr:rowOff>
    </xdr:from>
    <xdr:to>
      <xdr:col>67</xdr:col>
      <xdr:colOff>101600</xdr:colOff>
      <xdr:row>58</xdr:row>
      <xdr:rowOff>147138</xdr:rowOff>
    </xdr:to>
    <xdr:sp macro="" textlink="">
      <xdr:nvSpPr>
        <xdr:cNvPr id="657" name="楕円 656">
          <a:extLst>
            <a:ext uri="{FF2B5EF4-FFF2-40B4-BE49-F238E27FC236}">
              <a16:creationId xmlns:a16="http://schemas.microsoft.com/office/drawing/2014/main" id="{BEB4DBAB-8835-4AB2-95A2-F399F5722E1C}"/>
            </a:ext>
          </a:extLst>
        </xdr:cNvPr>
        <xdr:cNvSpPr/>
      </xdr:nvSpPr>
      <xdr:spPr>
        <a:xfrm>
          <a:off x="12763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96338</xdr:rowOff>
    </xdr:from>
    <xdr:to>
      <xdr:col>71</xdr:col>
      <xdr:colOff>177800</xdr:colOff>
      <xdr:row>58</xdr:row>
      <xdr:rowOff>137160</xdr:rowOff>
    </xdr:to>
    <xdr:cxnSp macro="">
      <xdr:nvCxnSpPr>
        <xdr:cNvPr id="658" name="直線コネクタ 657">
          <a:extLst>
            <a:ext uri="{FF2B5EF4-FFF2-40B4-BE49-F238E27FC236}">
              <a16:creationId xmlns:a16="http://schemas.microsoft.com/office/drawing/2014/main" id="{8FFC9F1E-F750-45C2-9E99-9F47B63465A4}"/>
            </a:ext>
          </a:extLst>
        </xdr:cNvPr>
        <xdr:cNvCxnSpPr/>
      </xdr:nvCxnSpPr>
      <xdr:spPr>
        <a:xfrm>
          <a:off x="12814300" y="1004043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659" name="n_1aveValue【学校施設】&#10;有形固定資産減価償却率">
          <a:extLst>
            <a:ext uri="{FF2B5EF4-FFF2-40B4-BE49-F238E27FC236}">
              <a16:creationId xmlns:a16="http://schemas.microsoft.com/office/drawing/2014/main" id="{13667FD4-8064-4598-BECF-472A279BAC5C}"/>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60" name="n_2aveValue【学校施設】&#10;有形固定資産減価償却率">
          <a:extLst>
            <a:ext uri="{FF2B5EF4-FFF2-40B4-BE49-F238E27FC236}">
              <a16:creationId xmlns:a16="http://schemas.microsoft.com/office/drawing/2014/main" id="{D3DE42EA-9517-43DA-9CAD-A6F02E0E19F3}"/>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661" name="n_3aveValue【学校施設】&#10;有形固定資産減価償却率">
          <a:extLst>
            <a:ext uri="{FF2B5EF4-FFF2-40B4-BE49-F238E27FC236}">
              <a16:creationId xmlns:a16="http://schemas.microsoft.com/office/drawing/2014/main" id="{98EA327E-786F-444C-B785-B649A0F4A27D}"/>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662" name="n_4aveValue【学校施設】&#10;有形固定資産減価償却率">
          <a:extLst>
            <a:ext uri="{FF2B5EF4-FFF2-40B4-BE49-F238E27FC236}">
              <a16:creationId xmlns:a16="http://schemas.microsoft.com/office/drawing/2014/main" id="{A9FDF87B-922B-4C99-818D-236F65029EB2}"/>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106515</xdr:rowOff>
    </xdr:from>
    <xdr:ext cx="405111" cy="259045"/>
    <xdr:sp macro="" textlink="">
      <xdr:nvSpPr>
        <xdr:cNvPr id="663" name="n_1mainValue【学校施設】&#10;有形固定資産減価償却率">
          <a:extLst>
            <a:ext uri="{FF2B5EF4-FFF2-40B4-BE49-F238E27FC236}">
              <a16:creationId xmlns:a16="http://schemas.microsoft.com/office/drawing/2014/main" id="{C71C2222-DEFC-4D1C-A6EB-46A45C686974}"/>
            </a:ext>
          </a:extLst>
        </xdr:cNvPr>
        <xdr:cNvSpPr txBox="1"/>
      </xdr:nvSpPr>
      <xdr:spPr>
        <a:xfrm>
          <a:off x="15266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664" name="n_2mainValue【学校施設】&#10;有形固定資産減価償却率">
          <a:extLst>
            <a:ext uri="{FF2B5EF4-FFF2-40B4-BE49-F238E27FC236}">
              <a16:creationId xmlns:a16="http://schemas.microsoft.com/office/drawing/2014/main" id="{B2A80ECE-BFE5-43A5-AB07-EDEFC2FF0583}"/>
            </a:ext>
          </a:extLst>
        </xdr:cNvPr>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665" name="n_3mainValue【学校施設】&#10;有形固定資産減価償却率">
          <a:extLst>
            <a:ext uri="{FF2B5EF4-FFF2-40B4-BE49-F238E27FC236}">
              <a16:creationId xmlns:a16="http://schemas.microsoft.com/office/drawing/2014/main" id="{D32CEEDD-9DD1-40CA-BAA5-1FFB568D4299}"/>
            </a:ext>
          </a:extLst>
        </xdr:cNvPr>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163665</xdr:rowOff>
    </xdr:from>
    <xdr:ext cx="405111" cy="259045"/>
    <xdr:sp macro="" textlink="">
      <xdr:nvSpPr>
        <xdr:cNvPr id="666" name="n_4mainValue【学校施設】&#10;有形固定資産減価償却率">
          <a:extLst>
            <a:ext uri="{FF2B5EF4-FFF2-40B4-BE49-F238E27FC236}">
              <a16:creationId xmlns:a16="http://schemas.microsoft.com/office/drawing/2014/main" id="{B23F7030-BFAE-4964-8760-ED1E9B0D560F}"/>
            </a:ext>
          </a:extLst>
        </xdr:cNvPr>
        <xdr:cNvSpPr txBox="1"/>
      </xdr:nvSpPr>
      <xdr:spPr>
        <a:xfrm>
          <a:off x="126117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5A01D3AE-EF72-4AA3-990D-C61A974A26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B86E50D0-6FFD-455D-A9C4-D832819C66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6DED1808-274D-4989-B3A0-70FAC56B63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10D4A411-3405-4F46-BA9B-1920EB43C2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58CAB73D-5A1A-48B7-BA53-29C22DE8A3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B2CD4EE9-C5F8-4306-83F1-BCBBF84176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9038BACA-9FBA-4FFD-B8D3-194DA39796E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715670E6-B79D-4419-9FE9-8418983E70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438A1CE0-E979-4C79-A71C-93B4E6070D8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79C91527-9DF3-470E-806F-E4C9386183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630A8BA3-21B1-4E56-A830-E26F40622AA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CF3A6EC4-77C5-4AB3-9C29-4656E878B1E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0C865C8D-D19F-479B-BC1A-51EA8352BB6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a:extLst>
            <a:ext uri="{FF2B5EF4-FFF2-40B4-BE49-F238E27FC236}">
              <a16:creationId xmlns:a16="http://schemas.microsoft.com/office/drawing/2014/main" id="{FDEE07B7-6B31-4B6F-8540-4DF470587E6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212020C8-C6C5-4457-AB9B-44A5DAF7610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a:extLst>
            <a:ext uri="{FF2B5EF4-FFF2-40B4-BE49-F238E27FC236}">
              <a16:creationId xmlns:a16="http://schemas.microsoft.com/office/drawing/2014/main" id="{CCE783CD-5787-4B48-9CF4-A143D6E709EE}"/>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DECEAEF7-AE11-46EE-80BC-428CE84FF90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a:extLst>
            <a:ext uri="{FF2B5EF4-FFF2-40B4-BE49-F238E27FC236}">
              <a16:creationId xmlns:a16="http://schemas.microsoft.com/office/drawing/2014/main" id="{7BC60ACF-16B8-414F-AFDF-D81C585FD72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E675F607-D905-4DDA-AF11-660B6997A4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A6C9C77B-42C7-4868-AD4C-489653F52A5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DEB36DB5-A7A5-4F84-BAE3-F1D6EFA04DF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a:extLst>
            <a:ext uri="{FF2B5EF4-FFF2-40B4-BE49-F238E27FC236}">
              <a16:creationId xmlns:a16="http://schemas.microsoft.com/office/drawing/2014/main" id="{A8426081-18EA-41FB-A6EB-2B4BE37C4DF4}"/>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a:extLst>
            <a:ext uri="{FF2B5EF4-FFF2-40B4-BE49-F238E27FC236}">
              <a16:creationId xmlns:a16="http://schemas.microsoft.com/office/drawing/2014/main" id="{794C050D-A03D-45B1-BE1E-A65C933D7BFA}"/>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a:extLst>
            <a:ext uri="{FF2B5EF4-FFF2-40B4-BE49-F238E27FC236}">
              <a16:creationId xmlns:a16="http://schemas.microsoft.com/office/drawing/2014/main" id="{C46A56A1-C3D2-4CD0-84EE-5C4710921424}"/>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a:extLst>
            <a:ext uri="{FF2B5EF4-FFF2-40B4-BE49-F238E27FC236}">
              <a16:creationId xmlns:a16="http://schemas.microsoft.com/office/drawing/2014/main" id="{6CEA8BEC-D1E8-41B8-AA52-59EEFBE4469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a:extLst>
            <a:ext uri="{FF2B5EF4-FFF2-40B4-BE49-F238E27FC236}">
              <a16:creationId xmlns:a16="http://schemas.microsoft.com/office/drawing/2014/main" id="{F5EC2E92-C1C8-42A7-A3DA-7D6C3E56C90A}"/>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693" name="【学校施設】&#10;一人当たり面積平均値テキスト">
          <a:extLst>
            <a:ext uri="{FF2B5EF4-FFF2-40B4-BE49-F238E27FC236}">
              <a16:creationId xmlns:a16="http://schemas.microsoft.com/office/drawing/2014/main" id="{47D516C1-0573-4C7C-9C11-6AEF4D6FE98C}"/>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a:extLst>
            <a:ext uri="{FF2B5EF4-FFF2-40B4-BE49-F238E27FC236}">
              <a16:creationId xmlns:a16="http://schemas.microsoft.com/office/drawing/2014/main" id="{6CE55658-AE80-4E94-B423-2E3BB44E65B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5" name="フローチャート: 判断 694">
          <a:extLst>
            <a:ext uri="{FF2B5EF4-FFF2-40B4-BE49-F238E27FC236}">
              <a16:creationId xmlns:a16="http://schemas.microsoft.com/office/drawing/2014/main" id="{924A1472-1ED3-4640-84D1-382CCA8EEC67}"/>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6" name="フローチャート: 判断 695">
          <a:extLst>
            <a:ext uri="{FF2B5EF4-FFF2-40B4-BE49-F238E27FC236}">
              <a16:creationId xmlns:a16="http://schemas.microsoft.com/office/drawing/2014/main" id="{1AFE5BC6-FBA0-4C2D-9A1C-FC241DB1EB98}"/>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7" name="フローチャート: 判断 696">
          <a:extLst>
            <a:ext uri="{FF2B5EF4-FFF2-40B4-BE49-F238E27FC236}">
              <a16:creationId xmlns:a16="http://schemas.microsoft.com/office/drawing/2014/main" id="{500A9153-6709-4918-9158-2D47F7F2462C}"/>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8" name="フローチャート: 判断 697">
          <a:extLst>
            <a:ext uri="{FF2B5EF4-FFF2-40B4-BE49-F238E27FC236}">
              <a16:creationId xmlns:a16="http://schemas.microsoft.com/office/drawing/2014/main" id="{C6F0AF19-67AA-43A6-91FC-8DDD856B5E6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B9C4624C-D816-4046-B04B-CCFBFD3BB8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3353534D-8DC2-4CE6-B826-D02A7A101DE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C52DCBB-D871-476F-B5BD-F2DDF78C72D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53A65D9-A628-4CF0-8F01-129E533BD82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C14C339-B4CA-49E7-BCD4-D9E846C56C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71547</xdr:rowOff>
    </xdr:from>
    <xdr:to>
      <xdr:col>116</xdr:col>
      <xdr:colOff>114300</xdr:colOff>
      <xdr:row>63</xdr:row>
      <xdr:rowOff>1697</xdr:rowOff>
    </xdr:to>
    <xdr:sp macro="" textlink="">
      <xdr:nvSpPr>
        <xdr:cNvPr id="704" name="楕円 703">
          <a:extLst>
            <a:ext uri="{FF2B5EF4-FFF2-40B4-BE49-F238E27FC236}">
              <a16:creationId xmlns:a16="http://schemas.microsoft.com/office/drawing/2014/main" id="{7F5AC02A-C102-4181-8C51-424FA57519CD}"/>
            </a:ext>
          </a:extLst>
        </xdr:cNvPr>
        <xdr:cNvSpPr/>
      </xdr:nvSpPr>
      <xdr:spPr>
        <a:xfrm>
          <a:off x="22110700" y="107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94424</xdr:rowOff>
    </xdr:from>
    <xdr:ext cx="469744" cy="259045"/>
    <xdr:sp macro="" textlink="">
      <xdr:nvSpPr>
        <xdr:cNvPr id="705" name="【学校施設】&#10;一人当たり面積該当値テキスト">
          <a:extLst>
            <a:ext uri="{FF2B5EF4-FFF2-40B4-BE49-F238E27FC236}">
              <a16:creationId xmlns:a16="http://schemas.microsoft.com/office/drawing/2014/main" id="{687173F4-EFE1-4A3D-A38F-005E441FC0D0}"/>
            </a:ext>
          </a:extLst>
        </xdr:cNvPr>
        <xdr:cNvSpPr txBox="1"/>
      </xdr:nvSpPr>
      <xdr:spPr>
        <a:xfrm>
          <a:off x="22199600" y="1055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78405</xdr:rowOff>
    </xdr:from>
    <xdr:to>
      <xdr:col>112</xdr:col>
      <xdr:colOff>38100</xdr:colOff>
      <xdr:row>63</xdr:row>
      <xdr:rowOff>8555</xdr:rowOff>
    </xdr:to>
    <xdr:sp macro="" textlink="">
      <xdr:nvSpPr>
        <xdr:cNvPr id="706" name="楕円 705">
          <a:extLst>
            <a:ext uri="{FF2B5EF4-FFF2-40B4-BE49-F238E27FC236}">
              <a16:creationId xmlns:a16="http://schemas.microsoft.com/office/drawing/2014/main" id="{33DB4593-086B-4668-86F0-8FB16888F88A}"/>
            </a:ext>
          </a:extLst>
        </xdr:cNvPr>
        <xdr:cNvSpPr/>
      </xdr:nvSpPr>
      <xdr:spPr>
        <a:xfrm>
          <a:off x="21272500" y="107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122347</xdr:rowOff>
    </xdr:from>
    <xdr:to>
      <xdr:col>116</xdr:col>
      <xdr:colOff>63500</xdr:colOff>
      <xdr:row>62</xdr:row>
      <xdr:rowOff>129205</xdr:rowOff>
    </xdr:to>
    <xdr:cxnSp macro="">
      <xdr:nvCxnSpPr>
        <xdr:cNvPr id="707" name="直線コネクタ 706">
          <a:extLst>
            <a:ext uri="{FF2B5EF4-FFF2-40B4-BE49-F238E27FC236}">
              <a16:creationId xmlns:a16="http://schemas.microsoft.com/office/drawing/2014/main" id="{4374CCC4-3009-4209-BF18-1D2795A7EF8D}"/>
            </a:ext>
          </a:extLst>
        </xdr:cNvPr>
        <xdr:cNvCxnSpPr/>
      </xdr:nvCxnSpPr>
      <xdr:spPr>
        <a:xfrm flipV="1">
          <a:off x="21323300" y="1075224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85217</xdr:rowOff>
    </xdr:from>
    <xdr:to>
      <xdr:col>107</xdr:col>
      <xdr:colOff>101600</xdr:colOff>
      <xdr:row>63</xdr:row>
      <xdr:rowOff>15367</xdr:rowOff>
    </xdr:to>
    <xdr:sp macro="" textlink="">
      <xdr:nvSpPr>
        <xdr:cNvPr id="708" name="楕円 707">
          <a:extLst>
            <a:ext uri="{FF2B5EF4-FFF2-40B4-BE49-F238E27FC236}">
              <a16:creationId xmlns:a16="http://schemas.microsoft.com/office/drawing/2014/main" id="{0EDA2649-D6AA-4BEC-A624-30ED70EE5C1A}"/>
            </a:ext>
          </a:extLst>
        </xdr:cNvPr>
        <xdr:cNvSpPr/>
      </xdr:nvSpPr>
      <xdr:spPr>
        <a:xfrm>
          <a:off x="20383500" y="107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129205</xdr:rowOff>
    </xdr:from>
    <xdr:to>
      <xdr:col>111</xdr:col>
      <xdr:colOff>177800</xdr:colOff>
      <xdr:row>62</xdr:row>
      <xdr:rowOff>136017</xdr:rowOff>
    </xdr:to>
    <xdr:cxnSp macro="">
      <xdr:nvCxnSpPr>
        <xdr:cNvPr id="709" name="直線コネクタ 708">
          <a:extLst>
            <a:ext uri="{FF2B5EF4-FFF2-40B4-BE49-F238E27FC236}">
              <a16:creationId xmlns:a16="http://schemas.microsoft.com/office/drawing/2014/main" id="{0E8FDEA2-D731-4061-9D97-DF63DEAB11AE}"/>
            </a:ext>
          </a:extLst>
        </xdr:cNvPr>
        <xdr:cNvCxnSpPr/>
      </xdr:nvCxnSpPr>
      <xdr:spPr>
        <a:xfrm flipV="1">
          <a:off x="20434300" y="10759105"/>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92121</xdr:rowOff>
    </xdr:from>
    <xdr:to>
      <xdr:col>102</xdr:col>
      <xdr:colOff>165100</xdr:colOff>
      <xdr:row>63</xdr:row>
      <xdr:rowOff>22271</xdr:rowOff>
    </xdr:to>
    <xdr:sp macro="" textlink="">
      <xdr:nvSpPr>
        <xdr:cNvPr id="710" name="楕円 709">
          <a:extLst>
            <a:ext uri="{FF2B5EF4-FFF2-40B4-BE49-F238E27FC236}">
              <a16:creationId xmlns:a16="http://schemas.microsoft.com/office/drawing/2014/main" id="{BFF83579-ED75-43CA-A869-D2C9DE08BE93}"/>
            </a:ext>
          </a:extLst>
        </xdr:cNvPr>
        <xdr:cNvSpPr/>
      </xdr:nvSpPr>
      <xdr:spPr>
        <a:xfrm>
          <a:off x="19494500" y="107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136017</xdr:rowOff>
    </xdr:from>
    <xdr:to>
      <xdr:col>107</xdr:col>
      <xdr:colOff>50800</xdr:colOff>
      <xdr:row>62</xdr:row>
      <xdr:rowOff>142921</xdr:rowOff>
    </xdr:to>
    <xdr:cxnSp macro="">
      <xdr:nvCxnSpPr>
        <xdr:cNvPr id="711" name="直線コネクタ 710">
          <a:extLst>
            <a:ext uri="{FF2B5EF4-FFF2-40B4-BE49-F238E27FC236}">
              <a16:creationId xmlns:a16="http://schemas.microsoft.com/office/drawing/2014/main" id="{EB582C21-60EF-482A-9C81-882431335D30}"/>
            </a:ext>
          </a:extLst>
        </xdr:cNvPr>
        <xdr:cNvCxnSpPr/>
      </xdr:nvCxnSpPr>
      <xdr:spPr>
        <a:xfrm flipV="1">
          <a:off x="19545300" y="10765917"/>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98476</xdr:rowOff>
    </xdr:from>
    <xdr:to>
      <xdr:col>98</xdr:col>
      <xdr:colOff>38100</xdr:colOff>
      <xdr:row>63</xdr:row>
      <xdr:rowOff>28626</xdr:rowOff>
    </xdr:to>
    <xdr:sp macro="" textlink="">
      <xdr:nvSpPr>
        <xdr:cNvPr id="712" name="楕円 711">
          <a:extLst>
            <a:ext uri="{FF2B5EF4-FFF2-40B4-BE49-F238E27FC236}">
              <a16:creationId xmlns:a16="http://schemas.microsoft.com/office/drawing/2014/main" id="{D8A6FEEA-299E-4FD0-9171-813CC200191F}"/>
            </a:ext>
          </a:extLst>
        </xdr:cNvPr>
        <xdr:cNvSpPr/>
      </xdr:nvSpPr>
      <xdr:spPr>
        <a:xfrm>
          <a:off x="18605500" y="107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142921</xdr:rowOff>
    </xdr:from>
    <xdr:to>
      <xdr:col>102</xdr:col>
      <xdr:colOff>114300</xdr:colOff>
      <xdr:row>62</xdr:row>
      <xdr:rowOff>149276</xdr:rowOff>
    </xdr:to>
    <xdr:cxnSp macro="">
      <xdr:nvCxnSpPr>
        <xdr:cNvPr id="713" name="直線コネクタ 712">
          <a:extLst>
            <a:ext uri="{FF2B5EF4-FFF2-40B4-BE49-F238E27FC236}">
              <a16:creationId xmlns:a16="http://schemas.microsoft.com/office/drawing/2014/main" id="{9FF9098B-27B0-4551-BB3F-7D8BBC219D95}"/>
            </a:ext>
          </a:extLst>
        </xdr:cNvPr>
        <xdr:cNvCxnSpPr/>
      </xdr:nvCxnSpPr>
      <xdr:spPr>
        <a:xfrm flipV="1">
          <a:off x="18656300" y="10772821"/>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714" name="n_1aveValue【学校施設】&#10;一人当たり面積">
          <a:extLst>
            <a:ext uri="{FF2B5EF4-FFF2-40B4-BE49-F238E27FC236}">
              <a16:creationId xmlns:a16="http://schemas.microsoft.com/office/drawing/2014/main" id="{017185CA-610C-4823-A792-43161841C65C}"/>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715" name="n_2aveValue【学校施設】&#10;一人当たり面積">
          <a:extLst>
            <a:ext uri="{FF2B5EF4-FFF2-40B4-BE49-F238E27FC236}">
              <a16:creationId xmlns:a16="http://schemas.microsoft.com/office/drawing/2014/main" id="{ED892889-1F82-4A4D-AC39-585EA35CA5DF}"/>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716" name="n_3aveValue【学校施設】&#10;一人当たり面積">
          <a:extLst>
            <a:ext uri="{FF2B5EF4-FFF2-40B4-BE49-F238E27FC236}">
              <a16:creationId xmlns:a16="http://schemas.microsoft.com/office/drawing/2014/main" id="{8224C13D-1E76-47A9-AE36-A5D8FABF6094}"/>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717" name="n_4aveValue【学校施設】&#10;一人当たり面積">
          <a:extLst>
            <a:ext uri="{FF2B5EF4-FFF2-40B4-BE49-F238E27FC236}">
              <a16:creationId xmlns:a16="http://schemas.microsoft.com/office/drawing/2014/main" id="{65F5F166-75F3-47DB-AA33-5C427A8DBF71}"/>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25082</xdr:rowOff>
    </xdr:from>
    <xdr:ext cx="469744" cy="259045"/>
    <xdr:sp macro="" textlink="">
      <xdr:nvSpPr>
        <xdr:cNvPr id="718" name="n_1mainValue【学校施設】&#10;一人当たり面積">
          <a:extLst>
            <a:ext uri="{FF2B5EF4-FFF2-40B4-BE49-F238E27FC236}">
              <a16:creationId xmlns:a16="http://schemas.microsoft.com/office/drawing/2014/main" id="{2A0DDF2C-0DC6-41E9-AD5F-9B95E72E4D51}"/>
            </a:ext>
          </a:extLst>
        </xdr:cNvPr>
        <xdr:cNvSpPr txBox="1"/>
      </xdr:nvSpPr>
      <xdr:spPr>
        <a:xfrm>
          <a:off x="21075727" y="1048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31894</xdr:rowOff>
    </xdr:from>
    <xdr:ext cx="469744" cy="259045"/>
    <xdr:sp macro="" textlink="">
      <xdr:nvSpPr>
        <xdr:cNvPr id="719" name="n_2mainValue【学校施設】&#10;一人当たり面積">
          <a:extLst>
            <a:ext uri="{FF2B5EF4-FFF2-40B4-BE49-F238E27FC236}">
              <a16:creationId xmlns:a16="http://schemas.microsoft.com/office/drawing/2014/main" id="{03205476-C967-4694-8C60-0657A831303D}"/>
            </a:ext>
          </a:extLst>
        </xdr:cNvPr>
        <xdr:cNvSpPr txBox="1"/>
      </xdr:nvSpPr>
      <xdr:spPr>
        <a:xfrm>
          <a:off x="20199427" y="1049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38798</xdr:rowOff>
    </xdr:from>
    <xdr:ext cx="469744" cy="259045"/>
    <xdr:sp macro="" textlink="">
      <xdr:nvSpPr>
        <xdr:cNvPr id="720" name="n_3mainValue【学校施設】&#10;一人当たり面積">
          <a:extLst>
            <a:ext uri="{FF2B5EF4-FFF2-40B4-BE49-F238E27FC236}">
              <a16:creationId xmlns:a16="http://schemas.microsoft.com/office/drawing/2014/main" id="{3034A990-922C-4F67-8D64-98773EA03969}"/>
            </a:ext>
          </a:extLst>
        </xdr:cNvPr>
        <xdr:cNvSpPr txBox="1"/>
      </xdr:nvSpPr>
      <xdr:spPr>
        <a:xfrm>
          <a:off x="19310427" y="104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19753</xdr:rowOff>
    </xdr:from>
    <xdr:ext cx="469744" cy="259045"/>
    <xdr:sp macro="" textlink="">
      <xdr:nvSpPr>
        <xdr:cNvPr id="721" name="n_4mainValue【学校施設】&#10;一人当たり面積">
          <a:extLst>
            <a:ext uri="{FF2B5EF4-FFF2-40B4-BE49-F238E27FC236}">
              <a16:creationId xmlns:a16="http://schemas.microsoft.com/office/drawing/2014/main" id="{ACE28588-B924-495D-96EC-DCFF5A99423B}"/>
            </a:ext>
          </a:extLst>
        </xdr:cNvPr>
        <xdr:cNvSpPr txBox="1"/>
      </xdr:nvSpPr>
      <xdr:spPr>
        <a:xfrm>
          <a:off x="18421427" y="108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EA60B5BF-7D16-4D3C-9A14-57A2EE3B7C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14B96564-54C6-4CA5-8124-29474E4242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50A0D1FA-516B-47DF-9D7E-A8C5C087AD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CC279CCD-04E1-4D86-9470-83110C5942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2AA1B5CE-B093-412B-A306-13288F6D700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6B34F7F1-612B-4D4F-8AE5-87CE3516FB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AB404306-5961-4AB6-892A-438F2308D12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370B6F52-5A99-444F-8D46-4193A414462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A6115372-272C-4AAE-9085-81388452B0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2383119E-5871-496F-949F-A6F6FDE411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FFD9C397-85E1-42AC-B00E-27711ABA82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3AC056F3-5EC1-47F6-A430-88E9952782D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B755D367-1DEB-41E2-88E4-65425B9B4C6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F4A3BEB5-E11E-4B93-95B8-C84E2EAE58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DFE33635-44E8-496E-9105-88C11FF38CA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E9393A57-A2B7-4FDB-B4B5-EDB3BAC9D70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3BF586C4-765B-4A6E-AEC0-457EA2C3363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16E734AF-38CB-47B8-963B-FDA25B8387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FFE76329-B4B8-46F5-97A1-6DB0188C1E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561F23F1-B8A2-45C5-B138-7F745A41C9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7A0FCD49-EF74-45B7-8474-3B7704D83A0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E137B6A3-7B21-4485-A337-949733A465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9846254A-CD76-46C7-82BF-28DB89D4C3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E20E7C22-9525-4FCA-854D-B2F511FF93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3169D8AF-9490-4CB1-B017-B6B58E0830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B2E367D2-961D-4EF9-8390-4B578D743F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E92DEBF9-553B-4FDB-9944-D7F1C1764B3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8CFBAE2E-09BF-4947-B42F-A886BABB5F1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CC37E30A-5E9B-4EDC-B8DE-96382EE49F9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3D8761E2-87E7-48B3-B8DF-619FC0D4A2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EC686170-4A9A-4AFA-ACD4-E880B737571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27DACCF4-E673-480F-BD0B-DB00EBA229B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E95FF6D1-0FF1-4D66-8B8B-B2E4A750043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F7D0170A-9AD6-4909-8F0F-FB87636E26A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391B5E5D-110E-4966-8C33-621305F6E02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11D1E700-92CA-4E20-AEB0-CF68BE03C92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F81BB3BD-2CEC-4F1E-A7B5-D36F3881258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2EFDF1E1-5730-4A56-82FC-F65DCF9C8A5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757DF43D-71C6-41E9-B321-6C9FCD366E5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10E9C1AB-6D70-4150-83E4-0C9E9072D8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BA24F52-D569-42DA-A75A-24DAD7D80EE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B8444BB5-1625-4DCF-9881-1CD41BEDE4FF}"/>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082F0829-2B22-49BC-99B2-0909DC7BCDC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1DDA26E-1F63-4D75-902C-475726EBFD0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B8C06614-6CD4-4780-B58C-42509E40D9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364DDF0D-1123-4BE0-B3DA-54CCE01447F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8" name="【公民館】&#10;有形固定資産減価償却率平均値テキスト">
          <a:extLst>
            <a:ext uri="{FF2B5EF4-FFF2-40B4-BE49-F238E27FC236}">
              <a16:creationId xmlns:a16="http://schemas.microsoft.com/office/drawing/2014/main" id="{1077FE67-C24D-4279-8010-6DE896D14BE4}"/>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310FEFA9-B5CE-45A9-8101-F517A390BC8D}"/>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C8FAF474-BED6-456E-AB25-40558098C4D4}"/>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375715C7-5746-4141-9E06-3890467A9ECE}"/>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69B0ACBD-A9C8-449D-B5DF-FBF85B84F39B}"/>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3DADA346-2F5E-4A64-AA87-5E1F5C399A66}"/>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01BC928-606F-4DA1-BFBE-B061AE31BA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30E4D0D-DA18-46E4-92C2-736431D571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99158C9-0C94-474E-BEDD-6A1B02FC76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D8C59DF-403C-4BFB-8B4E-36774B71D3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C0F3908-8F83-423E-BF0B-2715840BBC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79" name="楕円 778">
          <a:extLst>
            <a:ext uri="{FF2B5EF4-FFF2-40B4-BE49-F238E27FC236}">
              <a16:creationId xmlns:a16="http://schemas.microsoft.com/office/drawing/2014/main" id="{4CAEBC8D-5614-49D1-902A-924ECFE9183F}"/>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80" name="【公民館】&#10;有形固定資産減価償却率該当値テキスト">
          <a:extLst>
            <a:ext uri="{FF2B5EF4-FFF2-40B4-BE49-F238E27FC236}">
              <a16:creationId xmlns:a16="http://schemas.microsoft.com/office/drawing/2014/main" id="{0993594D-4FEC-4999-8913-D3B6EF16D902}"/>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81" name="楕円 780">
          <a:extLst>
            <a:ext uri="{FF2B5EF4-FFF2-40B4-BE49-F238E27FC236}">
              <a16:creationId xmlns:a16="http://schemas.microsoft.com/office/drawing/2014/main" id="{F0EE2EF6-8227-4E95-ADA6-8A7E43EE8C62}"/>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82" name="直線コネクタ 781">
          <a:extLst>
            <a:ext uri="{FF2B5EF4-FFF2-40B4-BE49-F238E27FC236}">
              <a16:creationId xmlns:a16="http://schemas.microsoft.com/office/drawing/2014/main" id="{CBD87C3A-0C89-479A-97D9-FFB497538F5B}"/>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3" name="楕円 782">
          <a:extLst>
            <a:ext uri="{FF2B5EF4-FFF2-40B4-BE49-F238E27FC236}">
              <a16:creationId xmlns:a16="http://schemas.microsoft.com/office/drawing/2014/main" id="{9309840A-BE0A-4FFE-8A47-8909BB198EE4}"/>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84" name="直線コネクタ 783">
          <a:extLst>
            <a:ext uri="{FF2B5EF4-FFF2-40B4-BE49-F238E27FC236}">
              <a16:creationId xmlns:a16="http://schemas.microsoft.com/office/drawing/2014/main" id="{A9DDE7F4-0D03-4A69-8D95-F55181532C0B}"/>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85" name="楕円 784">
          <a:extLst>
            <a:ext uri="{FF2B5EF4-FFF2-40B4-BE49-F238E27FC236}">
              <a16:creationId xmlns:a16="http://schemas.microsoft.com/office/drawing/2014/main" id="{8B9DFCF0-DAA3-4B64-9EB2-163664479BF9}"/>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786" name="直線コネクタ 785">
          <a:extLst>
            <a:ext uri="{FF2B5EF4-FFF2-40B4-BE49-F238E27FC236}">
              <a16:creationId xmlns:a16="http://schemas.microsoft.com/office/drawing/2014/main" id="{46ADEC16-0F09-445A-BFED-F2F35561F011}"/>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787" name="楕円 786">
          <a:extLst>
            <a:ext uri="{FF2B5EF4-FFF2-40B4-BE49-F238E27FC236}">
              <a16:creationId xmlns:a16="http://schemas.microsoft.com/office/drawing/2014/main" id="{248A1045-E963-4326-9040-59D8D7F4F6A0}"/>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788" name="直線コネクタ 787">
          <a:extLst>
            <a:ext uri="{FF2B5EF4-FFF2-40B4-BE49-F238E27FC236}">
              <a16:creationId xmlns:a16="http://schemas.microsoft.com/office/drawing/2014/main" id="{5A79FB41-D03B-4151-9BC5-36477A88E13B}"/>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9" name="n_1aveValue【公民館】&#10;有形固定資産減価償却率">
          <a:extLst>
            <a:ext uri="{FF2B5EF4-FFF2-40B4-BE49-F238E27FC236}">
              <a16:creationId xmlns:a16="http://schemas.microsoft.com/office/drawing/2014/main" id="{B3D5976E-9412-4E43-934F-1C79E0FD32D7}"/>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90" name="n_2aveValue【公民館】&#10;有形固定資産減価償却率">
          <a:extLst>
            <a:ext uri="{FF2B5EF4-FFF2-40B4-BE49-F238E27FC236}">
              <a16:creationId xmlns:a16="http://schemas.microsoft.com/office/drawing/2014/main" id="{02F2E962-6B43-4B76-A0F7-53DF9F2FCDEF}"/>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91" name="n_3aveValue【公民館】&#10;有形固定資産減価償却率">
          <a:extLst>
            <a:ext uri="{FF2B5EF4-FFF2-40B4-BE49-F238E27FC236}">
              <a16:creationId xmlns:a16="http://schemas.microsoft.com/office/drawing/2014/main" id="{8BD4EA37-959B-4E72-B88B-30D6F064A690}"/>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92" name="n_4aveValue【公民館】&#10;有形固定資産減価償却率">
          <a:extLst>
            <a:ext uri="{FF2B5EF4-FFF2-40B4-BE49-F238E27FC236}">
              <a16:creationId xmlns:a16="http://schemas.microsoft.com/office/drawing/2014/main" id="{D6C554A8-EA96-4A6B-A985-BC53B7743F53}"/>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3" name="n_1mainValue【公民館】&#10;有形固定資産減価償却率">
          <a:extLst>
            <a:ext uri="{FF2B5EF4-FFF2-40B4-BE49-F238E27FC236}">
              <a16:creationId xmlns:a16="http://schemas.microsoft.com/office/drawing/2014/main" id="{717832C0-D596-466F-9F15-68EBDE2956C4}"/>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4" name="n_2mainValue【公民館】&#10;有形固定資産減価償却率">
          <a:extLst>
            <a:ext uri="{FF2B5EF4-FFF2-40B4-BE49-F238E27FC236}">
              <a16:creationId xmlns:a16="http://schemas.microsoft.com/office/drawing/2014/main" id="{46E2529E-CAE3-45EC-B1AB-F347BB923067}"/>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95" name="n_3mainValue【公民館】&#10;有形固定資産減価償却率">
          <a:extLst>
            <a:ext uri="{FF2B5EF4-FFF2-40B4-BE49-F238E27FC236}">
              <a16:creationId xmlns:a16="http://schemas.microsoft.com/office/drawing/2014/main" id="{C2C6EA5A-EFD2-4164-9A6F-1EB54081A339}"/>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96" name="n_4mainValue【公民館】&#10;有形固定資産減価償却率">
          <a:extLst>
            <a:ext uri="{FF2B5EF4-FFF2-40B4-BE49-F238E27FC236}">
              <a16:creationId xmlns:a16="http://schemas.microsoft.com/office/drawing/2014/main" id="{4E5EB59F-5A1A-4D89-A679-A5CCF6CDD663}"/>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19FD8EF8-E9C6-4064-BEF9-9ACB26FEF51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226A6681-034A-404C-AB69-FABFDF567C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BCE7647A-6C7C-46D5-B95F-E041DC905A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425594C0-2FDA-49FE-AAA2-B1A2F3196D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F0F3AB35-36F6-4BFE-9578-E868C9697C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25F41A9-EA23-402E-939D-92D2FDDDA1A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54C8F6F6-39F7-4E59-9DDD-3AF802840BD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40A7B872-794D-4AB0-8EA2-F2D025DBAB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506F9D10-1719-48D1-83D0-F4A2E3B9305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7260365B-2CE3-44D9-A809-018F7EAA450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DEDE0AA6-F450-4ABC-BA7F-CD62B70F65C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81BE4210-9670-492A-88D8-53DF306FD7B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A7F7651-19B5-4C86-84BB-46BC89C9935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147F009D-0667-44B8-8D79-C2BD4CC9DDC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91BB80FF-4A45-4F99-BBDA-23057570412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72A2B98D-85D9-425A-95A6-E19CC20F63A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1A70E452-636A-4BEA-AA82-5CC4D1C4519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76BA7691-C900-47EF-87E5-9652EE8BEECC}"/>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18E14617-313D-43F8-9B22-FB62A8C182F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5EF7EC5D-23F3-4D6D-879A-B22DA9F32B2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EEE005C6-435A-4CEA-9883-207AB1F953D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042713BE-5FD3-4D36-921F-128F0FF0E47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3D1B49CF-B5F7-499F-BC62-C9C2499EB6F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0609BA9F-3F4D-41CD-B858-6AEFA3B9B48B}"/>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40FF529D-2D43-4E57-B80F-7E24A1BD1077}"/>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7FD06BAF-F076-4AE8-8C68-BE96ABCD9C7E}"/>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AC54118F-C6E7-4614-95F6-E52731CE53EA}"/>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694AA218-BDA8-4FFB-A5A8-DC763D53D3D9}"/>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25" name="【公民館】&#10;一人当たり面積平均値テキスト">
          <a:extLst>
            <a:ext uri="{FF2B5EF4-FFF2-40B4-BE49-F238E27FC236}">
              <a16:creationId xmlns:a16="http://schemas.microsoft.com/office/drawing/2014/main" id="{6DB59DDB-1325-4610-87C9-970553ADF0BF}"/>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4AF89B0F-73A7-41EE-BF4E-1914D27A1373}"/>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69D4B04B-B992-4604-B7EC-2A47FAEE8C0D}"/>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a:extLst>
            <a:ext uri="{FF2B5EF4-FFF2-40B4-BE49-F238E27FC236}">
              <a16:creationId xmlns:a16="http://schemas.microsoft.com/office/drawing/2014/main" id="{C647B1F9-22A9-4E74-933A-6EACF75ADD8C}"/>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a:extLst>
            <a:ext uri="{FF2B5EF4-FFF2-40B4-BE49-F238E27FC236}">
              <a16:creationId xmlns:a16="http://schemas.microsoft.com/office/drawing/2014/main" id="{639DFFBD-D3C4-410D-8627-553941BFA3AA}"/>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a:extLst>
            <a:ext uri="{FF2B5EF4-FFF2-40B4-BE49-F238E27FC236}">
              <a16:creationId xmlns:a16="http://schemas.microsoft.com/office/drawing/2014/main" id="{C4298E34-FE50-4E3C-B319-9594F1B87086}"/>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2512237-C863-44BA-BFE1-854B3B1906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588A885A-6618-4467-863B-1440DF62724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1730A00-823A-477A-A957-90D7D98589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A133F2E4-ED73-4406-A00F-2B0FD539A8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B0952A70-F01F-4C23-B921-80A2222D17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168884</xdr:rowOff>
    </xdr:from>
    <xdr:to>
      <xdr:col>116</xdr:col>
      <xdr:colOff>114300</xdr:colOff>
      <xdr:row>108</xdr:row>
      <xdr:rowOff>99034</xdr:rowOff>
    </xdr:to>
    <xdr:sp macro="" textlink="">
      <xdr:nvSpPr>
        <xdr:cNvPr id="836" name="楕円 835">
          <a:extLst>
            <a:ext uri="{FF2B5EF4-FFF2-40B4-BE49-F238E27FC236}">
              <a16:creationId xmlns:a16="http://schemas.microsoft.com/office/drawing/2014/main" id="{C9D10B28-8747-4BB3-A22E-6DA4625B7199}"/>
            </a:ext>
          </a:extLst>
        </xdr:cNvPr>
        <xdr:cNvSpPr/>
      </xdr:nvSpPr>
      <xdr:spPr>
        <a:xfrm>
          <a:off x="22110700" y="185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128261</xdr:rowOff>
    </xdr:from>
    <xdr:ext cx="469744" cy="259045"/>
    <xdr:sp macro="" textlink="">
      <xdr:nvSpPr>
        <xdr:cNvPr id="837" name="【公民館】&#10;一人当たり面積該当値テキスト">
          <a:extLst>
            <a:ext uri="{FF2B5EF4-FFF2-40B4-BE49-F238E27FC236}">
              <a16:creationId xmlns:a16="http://schemas.microsoft.com/office/drawing/2014/main" id="{BCC93F06-9D5E-468E-9BDA-FB5587B765A7}"/>
            </a:ext>
          </a:extLst>
        </xdr:cNvPr>
        <xdr:cNvSpPr txBox="1"/>
      </xdr:nvSpPr>
      <xdr:spPr>
        <a:xfrm>
          <a:off x="22199600" y="183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636</xdr:rowOff>
    </xdr:from>
    <xdr:to>
      <xdr:col>112</xdr:col>
      <xdr:colOff>38100</xdr:colOff>
      <xdr:row>108</xdr:row>
      <xdr:rowOff>102236</xdr:rowOff>
    </xdr:to>
    <xdr:sp macro="" textlink="">
      <xdr:nvSpPr>
        <xdr:cNvPr id="838" name="楕円 837">
          <a:extLst>
            <a:ext uri="{FF2B5EF4-FFF2-40B4-BE49-F238E27FC236}">
              <a16:creationId xmlns:a16="http://schemas.microsoft.com/office/drawing/2014/main" id="{2D5A2B8C-440A-4CA0-9CD9-0D4CB8C4A172}"/>
            </a:ext>
          </a:extLst>
        </xdr:cNvPr>
        <xdr:cNvSpPr/>
      </xdr:nvSpPr>
      <xdr:spPr>
        <a:xfrm>
          <a:off x="21272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48234</xdr:rowOff>
    </xdr:from>
    <xdr:to>
      <xdr:col>116</xdr:col>
      <xdr:colOff>63500</xdr:colOff>
      <xdr:row>108</xdr:row>
      <xdr:rowOff>51436</xdr:rowOff>
    </xdr:to>
    <xdr:cxnSp macro="">
      <xdr:nvCxnSpPr>
        <xdr:cNvPr id="839" name="直線コネクタ 838">
          <a:extLst>
            <a:ext uri="{FF2B5EF4-FFF2-40B4-BE49-F238E27FC236}">
              <a16:creationId xmlns:a16="http://schemas.microsoft.com/office/drawing/2014/main" id="{21818D9E-A346-4C8E-B367-E54896904CD7}"/>
            </a:ext>
          </a:extLst>
        </xdr:cNvPr>
        <xdr:cNvCxnSpPr/>
      </xdr:nvCxnSpPr>
      <xdr:spPr>
        <a:xfrm flipV="1">
          <a:off x="21323300" y="18564834"/>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3911</xdr:rowOff>
    </xdr:from>
    <xdr:to>
      <xdr:col>107</xdr:col>
      <xdr:colOff>101600</xdr:colOff>
      <xdr:row>108</xdr:row>
      <xdr:rowOff>105511</xdr:rowOff>
    </xdr:to>
    <xdr:sp macro="" textlink="">
      <xdr:nvSpPr>
        <xdr:cNvPr id="840" name="楕円 839">
          <a:extLst>
            <a:ext uri="{FF2B5EF4-FFF2-40B4-BE49-F238E27FC236}">
              <a16:creationId xmlns:a16="http://schemas.microsoft.com/office/drawing/2014/main" id="{A8FC1E26-BF4A-4BE2-BF58-80D4A7025F1C}"/>
            </a:ext>
          </a:extLst>
        </xdr:cNvPr>
        <xdr:cNvSpPr/>
      </xdr:nvSpPr>
      <xdr:spPr>
        <a:xfrm>
          <a:off x="20383500" y="185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51436</xdr:rowOff>
    </xdr:from>
    <xdr:to>
      <xdr:col>111</xdr:col>
      <xdr:colOff>177800</xdr:colOff>
      <xdr:row>108</xdr:row>
      <xdr:rowOff>54711</xdr:rowOff>
    </xdr:to>
    <xdr:cxnSp macro="">
      <xdr:nvCxnSpPr>
        <xdr:cNvPr id="841" name="直線コネクタ 840">
          <a:extLst>
            <a:ext uri="{FF2B5EF4-FFF2-40B4-BE49-F238E27FC236}">
              <a16:creationId xmlns:a16="http://schemas.microsoft.com/office/drawing/2014/main" id="{1162FCFB-B96A-4DA7-950D-4C4038623CB0}"/>
            </a:ext>
          </a:extLst>
        </xdr:cNvPr>
        <xdr:cNvCxnSpPr/>
      </xdr:nvCxnSpPr>
      <xdr:spPr>
        <a:xfrm flipV="1">
          <a:off x="20434300" y="18568036"/>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7113</xdr:rowOff>
    </xdr:from>
    <xdr:to>
      <xdr:col>102</xdr:col>
      <xdr:colOff>165100</xdr:colOff>
      <xdr:row>108</xdr:row>
      <xdr:rowOff>108713</xdr:rowOff>
    </xdr:to>
    <xdr:sp macro="" textlink="">
      <xdr:nvSpPr>
        <xdr:cNvPr id="842" name="楕円 841">
          <a:extLst>
            <a:ext uri="{FF2B5EF4-FFF2-40B4-BE49-F238E27FC236}">
              <a16:creationId xmlns:a16="http://schemas.microsoft.com/office/drawing/2014/main" id="{FABD0FAE-1B5B-43FF-AF21-C2B66E8F279F}"/>
            </a:ext>
          </a:extLst>
        </xdr:cNvPr>
        <xdr:cNvSpPr/>
      </xdr:nvSpPr>
      <xdr:spPr>
        <a:xfrm>
          <a:off x="19494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54711</xdr:rowOff>
    </xdr:from>
    <xdr:to>
      <xdr:col>107</xdr:col>
      <xdr:colOff>50800</xdr:colOff>
      <xdr:row>108</xdr:row>
      <xdr:rowOff>57913</xdr:rowOff>
    </xdr:to>
    <xdr:cxnSp macro="">
      <xdr:nvCxnSpPr>
        <xdr:cNvPr id="843" name="直線コネクタ 842">
          <a:extLst>
            <a:ext uri="{FF2B5EF4-FFF2-40B4-BE49-F238E27FC236}">
              <a16:creationId xmlns:a16="http://schemas.microsoft.com/office/drawing/2014/main" id="{038A7ADD-4F3D-4A6A-AAE2-E2BAD462468C}"/>
            </a:ext>
          </a:extLst>
        </xdr:cNvPr>
        <xdr:cNvCxnSpPr/>
      </xdr:nvCxnSpPr>
      <xdr:spPr>
        <a:xfrm flipV="1">
          <a:off x="19545300" y="18571311"/>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10161</xdr:rowOff>
    </xdr:from>
    <xdr:to>
      <xdr:col>98</xdr:col>
      <xdr:colOff>38100</xdr:colOff>
      <xdr:row>108</xdr:row>
      <xdr:rowOff>111761</xdr:rowOff>
    </xdr:to>
    <xdr:sp macro="" textlink="">
      <xdr:nvSpPr>
        <xdr:cNvPr id="844" name="楕円 843">
          <a:extLst>
            <a:ext uri="{FF2B5EF4-FFF2-40B4-BE49-F238E27FC236}">
              <a16:creationId xmlns:a16="http://schemas.microsoft.com/office/drawing/2014/main" id="{D9B944CA-DF45-4311-981A-6E67640B68CD}"/>
            </a:ext>
          </a:extLst>
        </xdr:cNvPr>
        <xdr:cNvSpPr/>
      </xdr:nvSpPr>
      <xdr:spPr>
        <a:xfrm>
          <a:off x="18605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57913</xdr:rowOff>
    </xdr:from>
    <xdr:to>
      <xdr:col>102</xdr:col>
      <xdr:colOff>114300</xdr:colOff>
      <xdr:row>108</xdr:row>
      <xdr:rowOff>60961</xdr:rowOff>
    </xdr:to>
    <xdr:cxnSp macro="">
      <xdr:nvCxnSpPr>
        <xdr:cNvPr id="845" name="直線コネクタ 844">
          <a:extLst>
            <a:ext uri="{FF2B5EF4-FFF2-40B4-BE49-F238E27FC236}">
              <a16:creationId xmlns:a16="http://schemas.microsoft.com/office/drawing/2014/main" id="{1A5AAAEC-8E21-4BD5-A151-ECA7E7DDE3B1}"/>
            </a:ext>
          </a:extLst>
        </xdr:cNvPr>
        <xdr:cNvCxnSpPr/>
      </xdr:nvCxnSpPr>
      <xdr:spPr>
        <a:xfrm flipV="1">
          <a:off x="18656300" y="1857451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846" name="n_1aveValue【公民館】&#10;一人当たり面積">
          <a:extLst>
            <a:ext uri="{FF2B5EF4-FFF2-40B4-BE49-F238E27FC236}">
              <a16:creationId xmlns:a16="http://schemas.microsoft.com/office/drawing/2014/main" id="{549AE55C-B550-4041-A74B-0453B25238A2}"/>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847" name="n_2aveValue【公民館】&#10;一人当たり面積">
          <a:extLst>
            <a:ext uri="{FF2B5EF4-FFF2-40B4-BE49-F238E27FC236}">
              <a16:creationId xmlns:a16="http://schemas.microsoft.com/office/drawing/2014/main" id="{86B5FB79-096E-4334-920C-DEDF9CE5C14C}"/>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848" name="n_3aveValue【公民館】&#10;一人当たり面積">
          <a:extLst>
            <a:ext uri="{FF2B5EF4-FFF2-40B4-BE49-F238E27FC236}">
              <a16:creationId xmlns:a16="http://schemas.microsoft.com/office/drawing/2014/main" id="{45D88C40-8E66-4013-B2E1-0611F7871592}"/>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849" name="n_4aveValue【公民館】&#10;一人当たり面積">
          <a:extLst>
            <a:ext uri="{FF2B5EF4-FFF2-40B4-BE49-F238E27FC236}">
              <a16:creationId xmlns:a16="http://schemas.microsoft.com/office/drawing/2014/main" id="{C8A9CF07-9448-4F0B-B4C6-AF17FB373313}"/>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118763</xdr:rowOff>
    </xdr:from>
    <xdr:ext cx="469744" cy="259045"/>
    <xdr:sp macro="" textlink="">
      <xdr:nvSpPr>
        <xdr:cNvPr id="850" name="n_1mainValue【公民館】&#10;一人当たり面積">
          <a:extLst>
            <a:ext uri="{FF2B5EF4-FFF2-40B4-BE49-F238E27FC236}">
              <a16:creationId xmlns:a16="http://schemas.microsoft.com/office/drawing/2014/main" id="{AB37DE5B-91D4-482F-8A39-5AA02A4921AF}"/>
            </a:ext>
          </a:extLst>
        </xdr:cNvPr>
        <xdr:cNvSpPr txBox="1"/>
      </xdr:nvSpPr>
      <xdr:spPr>
        <a:xfrm>
          <a:off x="21075727" y="1829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122038</xdr:rowOff>
    </xdr:from>
    <xdr:ext cx="469744" cy="259045"/>
    <xdr:sp macro="" textlink="">
      <xdr:nvSpPr>
        <xdr:cNvPr id="851" name="n_2mainValue【公民館】&#10;一人当たり面積">
          <a:extLst>
            <a:ext uri="{FF2B5EF4-FFF2-40B4-BE49-F238E27FC236}">
              <a16:creationId xmlns:a16="http://schemas.microsoft.com/office/drawing/2014/main" id="{83038794-D151-49F8-BF2C-12F054D352A0}"/>
            </a:ext>
          </a:extLst>
        </xdr:cNvPr>
        <xdr:cNvSpPr txBox="1"/>
      </xdr:nvSpPr>
      <xdr:spPr>
        <a:xfrm>
          <a:off x="20199427" y="1829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125240</xdr:rowOff>
    </xdr:from>
    <xdr:ext cx="469744" cy="259045"/>
    <xdr:sp macro="" textlink="">
      <xdr:nvSpPr>
        <xdr:cNvPr id="852" name="n_3mainValue【公民館】&#10;一人当たり面積">
          <a:extLst>
            <a:ext uri="{FF2B5EF4-FFF2-40B4-BE49-F238E27FC236}">
              <a16:creationId xmlns:a16="http://schemas.microsoft.com/office/drawing/2014/main" id="{557E1E69-34C5-4743-B9AE-039E05CB0E24}"/>
            </a:ext>
          </a:extLst>
        </xdr:cNvPr>
        <xdr:cNvSpPr txBox="1"/>
      </xdr:nvSpPr>
      <xdr:spPr>
        <a:xfrm>
          <a:off x="19310427" y="1829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128288</xdr:rowOff>
    </xdr:from>
    <xdr:ext cx="469744" cy="259045"/>
    <xdr:sp macro="" textlink="">
      <xdr:nvSpPr>
        <xdr:cNvPr id="853" name="n_4mainValue【公民館】&#10;一人当たり面積">
          <a:extLst>
            <a:ext uri="{FF2B5EF4-FFF2-40B4-BE49-F238E27FC236}">
              <a16:creationId xmlns:a16="http://schemas.microsoft.com/office/drawing/2014/main" id="{B0848D32-8A32-4118-896B-942DD1CA5CDC}"/>
            </a:ext>
          </a:extLst>
        </xdr:cNvPr>
        <xdr:cNvSpPr txBox="1"/>
      </xdr:nvSpPr>
      <xdr:spPr>
        <a:xfrm>
          <a:off x="18421427" y="183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ED350969-9186-48AE-A6C9-435F4157F2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49B06733-FE98-496D-AF3D-C06E5223EE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D99009FE-D974-4E4F-A075-A3A1369751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ポイント以上高くなっている施設は、認定こども園・幼稚園・保育所、橋りょう・トンネル及び公民館であり、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ポイント以上低くなっているのは学校施設及び港湾・漁港である。認定こども園・幼稚園・保育所については、平成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年度に取得し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年が経過している。橋りょう・トンネルについては、多くが昭和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耐用年数を経過しつつあり、現在は定期的な診断や維持補修に努め長寿命化を図っている。公民館については、全ての施設において耐用年数を経過しているため、公共施設総合管理計画に基づき老朽化した施設の集約化や他の機能の施設との複合化等の検討を進め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D39724-FEA6-45CC-A81D-CE6CD39CB3E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F4DC6E-290D-46CD-8E29-8960ECCDBE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FDC7F2-7E09-45EF-9717-F3B921E07A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99ED59-97E5-4F88-A406-9A1857AD12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BD16FF-8374-45D7-8230-5BD809A14B8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68A5A9-A287-4855-988B-F1ACB00F1C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22B19A-4713-4C4F-90DD-848907438A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5FD908-D9B5-428B-B0FA-89BC7FFCE87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27BCF6-AC07-4EAC-9FE9-F5D9F70339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616F4D-C0F3-4B46-99A8-5B8373F855C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A7E429-0542-4266-B845-D15695F437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ED4CE3-C252-4694-9FF3-0D0871ADD0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3E3AB2-18C1-4D39-8E62-C1BE1D43AE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0260B7-5BF2-425F-BA60-1F809D411B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09E043-9DC6-4663-9B8E-4C00CFA771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D455876-B0B5-4C04-8530-86BAF96CAFB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1B67A5A-E052-424F-BC59-763E0F5288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D387177-65BE-461C-B2FC-5EC7D3CC40D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AE0B66-A4ED-4858-A0C6-2B77D9E86D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F15253-BBEF-4F3B-9FAD-6B3DBD0A68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D4091F-EE54-4B52-84DB-50B1DF8E91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70B3DC-A978-4523-922B-22304F669C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074DBC-3236-4A6C-A8A3-5FA908EDA92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D07C99-F349-4CD2-8160-43F3722478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2B7C7A-D9E7-4744-BE2C-29363BD882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CDF47A-4026-410A-8E74-916F18F12E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C3EA2F-D5CA-4126-9E92-0785ECD0B42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2AC57A6-1A98-4440-AAC5-09ABE6D940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9F50ECE-B2DD-4AED-ABC3-449F3551596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F298B98-15A5-4DFB-9453-A7195A6E89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4F43064-6E5E-4A7B-80BD-A653F8D8470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3DCAD8-708A-4BA6-A2A2-8C64BD2568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0A94CA-197C-4F68-BCF3-E81AD46C4B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83E826A-2CBE-4608-A5CF-9A4BEB56007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503FB71-BE8D-4A4C-9B83-78328D7BDE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DC3A96-21C3-469A-81A1-DB8DD321948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1DCE4B-BFD7-4FB3-8199-FB40063AFA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E6CC47-0427-4990-B724-172AF3C82FF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DE02A8F-8741-4012-8595-14E8F066C6C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23DC18C-8E81-4F00-8422-CF373B42F9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192707A-6D0A-4C6E-B66F-46DC60D7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F5ED096-DB45-4AE2-8AA8-BE93D4F6DB1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5DB7252-0532-4235-8371-DED3CC09DB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F96A895-B19C-4D17-BAC0-E6C4705B5D7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83BABC4-03B4-4554-97BE-443FC0B2580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B8AB760-9CBB-4319-A0BE-5745E7A9E1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B95E22C-66FF-484B-92FC-17C71D8BD0E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782DE41-A403-4113-9AEA-7031E5EBE6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E4F23BB-49D2-4CAC-944E-3D61DE933F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1214ED2-C432-4CAC-A0B9-1AA905EF3B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E1300D1-DC7E-4CE3-88B2-CBA0F666E54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B7F01E5-DFAC-437D-AE0E-8BFF3875AF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2DA909D-4722-49BA-9AEC-F18164E5F92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DA6A213-22A2-487D-A4EA-CEDCB8E27F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1B4E3C6-548B-418F-A28E-D5FD82F4B60F}"/>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6E227476-F3AD-4C2C-A8B5-4FE30F6339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4BF1E6A-7772-4912-A84C-E344C23AAE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9A8F7831-B3CC-47F4-81E6-0EC1957C65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72E1BB6-B8CD-455F-AB7B-56C3323BF6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96B4A7C9-C6F8-469E-9411-BF693727A76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8FB41570-F368-47F1-90BD-BDC0C90FB1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E53C63BF-896E-4582-93D9-7A3068502B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3C8ED9A7-2705-4A34-A2DC-D9374922FA5C}"/>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25874C35-89C3-4AB5-AA78-E912FEA578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C74187BD-6BCC-4566-93A0-F4BABCCC74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498D3936-2C8F-4AEE-8EDB-29130827894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5060ED7D-9CD9-4B17-9D97-4BDD15D68C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D5851284-8D7C-42E0-B59D-6D5C9FC9AE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D52E9E71-D4CF-4269-B5EC-FB2D97D4D7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F0B40C84-B4C7-473F-A9BE-739928E9A3F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A4AE885D-65BD-49D5-A8E4-9DE5DCBBAAB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35CCC293-5612-44B5-BAE7-7BA66F0AD32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8DC3EAA1-F440-4103-8567-6E5BC5F4F0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3665C6D8-6D96-4FE4-8B5B-1CAC13D1EC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18E56EB0-2B4C-4677-B0D3-3249E658D0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FDEB5F5A-6EB3-4DF4-BEEA-3D966FA6CC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1078CE81-5FF5-4E5C-AF27-E718D4690C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7B64B0A1-D98D-4D82-A210-B66048AFDC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4DA102D2-25F6-4601-A80D-02B852BEB21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775757B2-2F96-46D4-ABBD-EBB7BF0275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D5BD9DBA-3AFF-4E8C-B8E2-2B5A0224F89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45AF7FF1-63E3-4492-9ADC-F037472C7D8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0A3E4333-155D-4AF7-947C-D7A0A035ACA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9101D1D1-05CD-40CF-993E-A2FE03DB2A0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FDE9ECA0-080A-4608-9C39-A4A1354AA4A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72FDC865-62EA-404C-BECF-2512F36820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67C5A95C-B30B-4407-B364-4033B5B0175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B49BE405-7462-49AC-A026-C63D52EB92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5EC90DA1-0E7E-4D9D-92B7-B1DB17F0FB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E9FBC608-32B1-4CBB-8A21-B3094CCD83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87A8EBAE-A43F-447E-9C22-FAE19AB8CE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0F234D2F-ACE0-4CB9-A979-91B90F0E30B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2C189A84-E664-464B-948C-5C92CE429E5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94A70E87-C0B2-4385-9042-B967D9B80D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F48C13EF-5872-4C95-903C-6111F338FE8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AD79C6DB-D512-4809-9066-A2EBC36ABC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7850139D-00CF-4BED-9FE0-9B35A7377DD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249A241A-00F8-4D27-A828-929F7A7CA66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76D27ACC-31D2-42A9-88F5-276CC656DDA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115DA6F3-9903-4320-8EA0-C6F08F29A2E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667B7662-981A-4FF5-A2CD-58DCDEEA89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A30E2186-3E11-4715-B2C7-08450CEC1C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DB7C05EA-E2AC-47AB-9F28-5CB84C25BD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a:extLst>
            <a:ext uri="{FF2B5EF4-FFF2-40B4-BE49-F238E27FC236}">
              <a16:creationId xmlns:a16="http://schemas.microsoft.com/office/drawing/2014/main" id="{45834755-3799-49F7-9DAC-8CE48A71C6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a:extLst>
            <a:ext uri="{FF2B5EF4-FFF2-40B4-BE49-F238E27FC236}">
              <a16:creationId xmlns:a16="http://schemas.microsoft.com/office/drawing/2014/main" id="{07A950DC-4F9A-4C72-BC5F-69383C04553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a:extLst>
            <a:ext uri="{FF2B5EF4-FFF2-40B4-BE49-F238E27FC236}">
              <a16:creationId xmlns:a16="http://schemas.microsoft.com/office/drawing/2014/main" id="{66397BD1-CF4A-4940-AE08-4209E7F53CF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a:extLst>
            <a:ext uri="{FF2B5EF4-FFF2-40B4-BE49-F238E27FC236}">
              <a16:creationId xmlns:a16="http://schemas.microsoft.com/office/drawing/2014/main" id="{80C7C9A3-8640-4288-9AA0-37307ECAE9F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a:extLst>
            <a:ext uri="{FF2B5EF4-FFF2-40B4-BE49-F238E27FC236}">
              <a16:creationId xmlns:a16="http://schemas.microsoft.com/office/drawing/2014/main" id="{1C83C5F7-E0A3-4370-BBE7-F2F8171285B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a:extLst>
            <a:ext uri="{FF2B5EF4-FFF2-40B4-BE49-F238E27FC236}">
              <a16:creationId xmlns:a16="http://schemas.microsoft.com/office/drawing/2014/main" id="{2B7DB662-4E02-4141-853E-388547CC4BD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a:extLst>
            <a:ext uri="{FF2B5EF4-FFF2-40B4-BE49-F238E27FC236}">
              <a16:creationId xmlns:a16="http://schemas.microsoft.com/office/drawing/2014/main" id="{5A905705-3E97-4E11-B0ED-038F6B87F87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a:extLst>
            <a:ext uri="{FF2B5EF4-FFF2-40B4-BE49-F238E27FC236}">
              <a16:creationId xmlns:a16="http://schemas.microsoft.com/office/drawing/2014/main" id="{661F2B7F-7BCF-45B1-8B1E-2864F101840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a:extLst>
            <a:ext uri="{FF2B5EF4-FFF2-40B4-BE49-F238E27FC236}">
              <a16:creationId xmlns:a16="http://schemas.microsoft.com/office/drawing/2014/main" id="{D6372547-CE96-42E5-87D9-72970A36332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a:extLst>
            <a:ext uri="{FF2B5EF4-FFF2-40B4-BE49-F238E27FC236}">
              <a16:creationId xmlns:a16="http://schemas.microsoft.com/office/drawing/2014/main" id="{AF4F20D6-ACE0-42A7-AE1F-A3DFAF06FF2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a:extLst>
            <a:ext uri="{FF2B5EF4-FFF2-40B4-BE49-F238E27FC236}">
              <a16:creationId xmlns:a16="http://schemas.microsoft.com/office/drawing/2014/main" id="{E145E666-8034-43DE-AC3F-A63FA5B22F4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a:extLst>
            <a:ext uri="{FF2B5EF4-FFF2-40B4-BE49-F238E27FC236}">
              <a16:creationId xmlns:a16="http://schemas.microsoft.com/office/drawing/2014/main" id="{99D27538-4DE8-4E2B-BE5B-3332C36B732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a:extLst>
            <a:ext uri="{FF2B5EF4-FFF2-40B4-BE49-F238E27FC236}">
              <a16:creationId xmlns:a16="http://schemas.microsoft.com/office/drawing/2014/main" id="{7E3F5269-A24A-4E47-8A77-6EDDA4744D4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a:extLst>
            <a:ext uri="{FF2B5EF4-FFF2-40B4-BE49-F238E27FC236}">
              <a16:creationId xmlns:a16="http://schemas.microsoft.com/office/drawing/2014/main" id="{49B8D973-031B-431B-B476-FBD54C13661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a:extLst>
            <a:ext uri="{FF2B5EF4-FFF2-40B4-BE49-F238E27FC236}">
              <a16:creationId xmlns:a16="http://schemas.microsoft.com/office/drawing/2014/main" id="{473CA349-1397-411A-BE39-32F348829E9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a:extLst>
            <a:ext uri="{FF2B5EF4-FFF2-40B4-BE49-F238E27FC236}">
              <a16:creationId xmlns:a16="http://schemas.microsoft.com/office/drawing/2014/main" id="{6C253997-573D-4D77-A8F8-DEE9E471848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a:extLst>
            <a:ext uri="{FF2B5EF4-FFF2-40B4-BE49-F238E27FC236}">
              <a16:creationId xmlns:a16="http://schemas.microsoft.com/office/drawing/2014/main" id="{D46C763C-381F-4E43-B0ED-014F475E44C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122" name="直線コネクタ 121">
          <a:extLst>
            <a:ext uri="{FF2B5EF4-FFF2-40B4-BE49-F238E27FC236}">
              <a16:creationId xmlns:a16="http://schemas.microsoft.com/office/drawing/2014/main" id="{D4E0178D-8126-4E77-9408-42E3E9AF3E58}"/>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23" name="【一般廃棄物処理施設】&#10;有形固定資産減価償却率最小値テキスト">
          <a:extLst>
            <a:ext uri="{FF2B5EF4-FFF2-40B4-BE49-F238E27FC236}">
              <a16:creationId xmlns:a16="http://schemas.microsoft.com/office/drawing/2014/main" id="{FB7A0560-0482-44C6-B89A-36D244312F6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24" name="直線コネクタ 123">
          <a:extLst>
            <a:ext uri="{FF2B5EF4-FFF2-40B4-BE49-F238E27FC236}">
              <a16:creationId xmlns:a16="http://schemas.microsoft.com/office/drawing/2014/main" id="{46C48991-7BD0-4C9D-9537-3B11953D57A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125" name="【一般廃棄物処理施設】&#10;有形固定資産減価償却率最大値テキスト">
          <a:extLst>
            <a:ext uri="{FF2B5EF4-FFF2-40B4-BE49-F238E27FC236}">
              <a16:creationId xmlns:a16="http://schemas.microsoft.com/office/drawing/2014/main" id="{AE34376B-D833-4A9A-82D0-4B72EFE58689}"/>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126" name="直線コネクタ 125">
          <a:extLst>
            <a:ext uri="{FF2B5EF4-FFF2-40B4-BE49-F238E27FC236}">
              <a16:creationId xmlns:a16="http://schemas.microsoft.com/office/drawing/2014/main" id="{8E91A221-80CA-431C-92E2-51CDCF4FBBEE}"/>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127" name="【一般廃棄物処理施設】&#10;有形固定資産減価償却率平均値テキスト">
          <a:extLst>
            <a:ext uri="{FF2B5EF4-FFF2-40B4-BE49-F238E27FC236}">
              <a16:creationId xmlns:a16="http://schemas.microsoft.com/office/drawing/2014/main" id="{976802E7-7646-41F5-8514-C0A90B7FC4AF}"/>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128" name="フローチャート: 判断 127">
          <a:extLst>
            <a:ext uri="{FF2B5EF4-FFF2-40B4-BE49-F238E27FC236}">
              <a16:creationId xmlns:a16="http://schemas.microsoft.com/office/drawing/2014/main" id="{B9FF8F76-21C4-461A-A0B7-0592CE3D41D5}"/>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129" name="フローチャート: 判断 128">
          <a:extLst>
            <a:ext uri="{FF2B5EF4-FFF2-40B4-BE49-F238E27FC236}">
              <a16:creationId xmlns:a16="http://schemas.microsoft.com/office/drawing/2014/main" id="{860A4C6A-8F27-4A37-A422-435EE2E72F05}"/>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130" name="フローチャート: 判断 129">
          <a:extLst>
            <a:ext uri="{FF2B5EF4-FFF2-40B4-BE49-F238E27FC236}">
              <a16:creationId xmlns:a16="http://schemas.microsoft.com/office/drawing/2014/main" id="{13A00210-071B-4363-A3E1-4B5F23F06DE3}"/>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131" name="フローチャート: 判断 130">
          <a:extLst>
            <a:ext uri="{FF2B5EF4-FFF2-40B4-BE49-F238E27FC236}">
              <a16:creationId xmlns:a16="http://schemas.microsoft.com/office/drawing/2014/main" id="{C55AE934-E9DB-4B1C-A301-B9EA67CE7115}"/>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132" name="フローチャート: 判断 131">
          <a:extLst>
            <a:ext uri="{FF2B5EF4-FFF2-40B4-BE49-F238E27FC236}">
              <a16:creationId xmlns:a16="http://schemas.microsoft.com/office/drawing/2014/main" id="{9F88AE24-A11D-4CE7-ADBF-C82C32674981}"/>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1DBD7854-09CC-41DF-827D-80860C8AEB8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21E7B5DB-844F-4585-93E2-0B7D03AE3C8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F772B589-7C96-4BAB-A38B-A276C108079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5F02D2D8-E797-494D-AA55-5B023787F9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E45500D0-D6BA-4FA9-B8A0-30DAC8183EC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43362</xdr:rowOff>
    </xdr:from>
    <xdr:to>
      <xdr:col>85</xdr:col>
      <xdr:colOff>177800</xdr:colOff>
      <xdr:row>40</xdr:row>
      <xdr:rowOff>144962</xdr:rowOff>
    </xdr:to>
    <xdr:sp macro="" textlink="">
      <xdr:nvSpPr>
        <xdr:cNvPr id="138" name="楕円 137">
          <a:extLst>
            <a:ext uri="{FF2B5EF4-FFF2-40B4-BE49-F238E27FC236}">
              <a16:creationId xmlns:a16="http://schemas.microsoft.com/office/drawing/2014/main" id="{8988337C-52BF-4635-84F5-AD1B3977970B}"/>
            </a:ext>
          </a:extLst>
        </xdr:cNvPr>
        <xdr:cNvSpPr/>
      </xdr:nvSpPr>
      <xdr:spPr>
        <a:xfrm>
          <a:off x="16268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21789</xdr:rowOff>
    </xdr:from>
    <xdr:ext cx="405111" cy="259045"/>
    <xdr:sp macro="" textlink="">
      <xdr:nvSpPr>
        <xdr:cNvPr id="139" name="【一般廃棄物処理施設】&#10;有形固定資産減価償却率該当値テキスト">
          <a:extLst>
            <a:ext uri="{FF2B5EF4-FFF2-40B4-BE49-F238E27FC236}">
              <a16:creationId xmlns:a16="http://schemas.microsoft.com/office/drawing/2014/main" id="{A4B6F03D-1CA8-4531-A1FE-70A126875C99}"/>
            </a:ext>
          </a:extLst>
        </xdr:cNvPr>
        <xdr:cNvSpPr txBox="1"/>
      </xdr:nvSpPr>
      <xdr:spPr>
        <a:xfrm>
          <a:off x="16357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140" name="楕円 139">
          <a:extLst>
            <a:ext uri="{FF2B5EF4-FFF2-40B4-BE49-F238E27FC236}">
              <a16:creationId xmlns:a16="http://schemas.microsoft.com/office/drawing/2014/main" id="{709FB69A-A16D-447D-8AA7-A0072C82D9AC}"/>
            </a:ext>
          </a:extLst>
        </xdr:cNvPr>
        <xdr:cNvSpPr/>
      </xdr:nvSpPr>
      <xdr:spPr>
        <a:xfrm>
          <a:off x="15430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40</xdr:row>
      <xdr:rowOff>94162</xdr:rowOff>
    </xdr:to>
    <xdr:cxnSp macro="">
      <xdr:nvCxnSpPr>
        <xdr:cNvPr id="141" name="直線コネクタ 140">
          <a:extLst>
            <a:ext uri="{FF2B5EF4-FFF2-40B4-BE49-F238E27FC236}">
              <a16:creationId xmlns:a16="http://schemas.microsoft.com/office/drawing/2014/main" id="{F50CADE0-9DBC-4B3F-8D8D-3734D4C30557}"/>
            </a:ext>
          </a:extLst>
        </xdr:cNvPr>
        <xdr:cNvCxnSpPr/>
      </xdr:nvCxnSpPr>
      <xdr:spPr>
        <a:xfrm>
          <a:off x="15481300" y="69260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157662</xdr:rowOff>
    </xdr:from>
    <xdr:to>
      <xdr:col>76</xdr:col>
      <xdr:colOff>165100</xdr:colOff>
      <xdr:row>40</xdr:row>
      <xdr:rowOff>87812</xdr:rowOff>
    </xdr:to>
    <xdr:sp macro="" textlink="">
      <xdr:nvSpPr>
        <xdr:cNvPr id="142" name="楕円 141">
          <a:extLst>
            <a:ext uri="{FF2B5EF4-FFF2-40B4-BE49-F238E27FC236}">
              <a16:creationId xmlns:a16="http://schemas.microsoft.com/office/drawing/2014/main" id="{A8387865-1C96-4712-AF44-8E1F17B0A78F}"/>
            </a:ext>
          </a:extLst>
        </xdr:cNvPr>
        <xdr:cNvSpPr/>
      </xdr:nvSpPr>
      <xdr:spPr>
        <a:xfrm>
          <a:off x="14541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37012</xdr:rowOff>
    </xdr:from>
    <xdr:to>
      <xdr:col>81</xdr:col>
      <xdr:colOff>50800</xdr:colOff>
      <xdr:row>40</xdr:row>
      <xdr:rowOff>68035</xdr:rowOff>
    </xdr:to>
    <xdr:cxnSp macro="">
      <xdr:nvCxnSpPr>
        <xdr:cNvPr id="143" name="直線コネクタ 142">
          <a:extLst>
            <a:ext uri="{FF2B5EF4-FFF2-40B4-BE49-F238E27FC236}">
              <a16:creationId xmlns:a16="http://schemas.microsoft.com/office/drawing/2014/main" id="{27476ADD-6761-46BE-A62A-58E7FF925342}"/>
            </a:ext>
          </a:extLst>
        </xdr:cNvPr>
        <xdr:cNvCxnSpPr/>
      </xdr:nvCxnSpPr>
      <xdr:spPr>
        <a:xfrm>
          <a:off x="14592300" y="68950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108676</xdr:rowOff>
    </xdr:from>
    <xdr:to>
      <xdr:col>72</xdr:col>
      <xdr:colOff>38100</xdr:colOff>
      <xdr:row>40</xdr:row>
      <xdr:rowOff>38826</xdr:rowOff>
    </xdr:to>
    <xdr:sp macro="" textlink="">
      <xdr:nvSpPr>
        <xdr:cNvPr id="144" name="楕円 143">
          <a:extLst>
            <a:ext uri="{FF2B5EF4-FFF2-40B4-BE49-F238E27FC236}">
              <a16:creationId xmlns:a16="http://schemas.microsoft.com/office/drawing/2014/main" id="{295B9B5B-0422-4EF9-94C3-49AFB54E5394}"/>
            </a:ext>
          </a:extLst>
        </xdr:cNvPr>
        <xdr:cNvSpPr/>
      </xdr:nvSpPr>
      <xdr:spPr>
        <a:xfrm>
          <a:off x="13652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159476</xdr:rowOff>
    </xdr:from>
    <xdr:to>
      <xdr:col>76</xdr:col>
      <xdr:colOff>114300</xdr:colOff>
      <xdr:row>40</xdr:row>
      <xdr:rowOff>37012</xdr:rowOff>
    </xdr:to>
    <xdr:cxnSp macro="">
      <xdr:nvCxnSpPr>
        <xdr:cNvPr id="145" name="直線コネクタ 144">
          <a:extLst>
            <a:ext uri="{FF2B5EF4-FFF2-40B4-BE49-F238E27FC236}">
              <a16:creationId xmlns:a16="http://schemas.microsoft.com/office/drawing/2014/main" id="{E8F2343E-DF61-43FE-9F0D-C05F2BE4A55F}"/>
            </a:ext>
          </a:extLst>
        </xdr:cNvPr>
        <xdr:cNvCxnSpPr/>
      </xdr:nvCxnSpPr>
      <xdr:spPr>
        <a:xfrm>
          <a:off x="13703300" y="68460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38463</xdr:rowOff>
    </xdr:from>
    <xdr:to>
      <xdr:col>67</xdr:col>
      <xdr:colOff>101600</xdr:colOff>
      <xdr:row>39</xdr:row>
      <xdr:rowOff>140063</xdr:rowOff>
    </xdr:to>
    <xdr:sp macro="" textlink="">
      <xdr:nvSpPr>
        <xdr:cNvPr id="146" name="楕円 145">
          <a:extLst>
            <a:ext uri="{FF2B5EF4-FFF2-40B4-BE49-F238E27FC236}">
              <a16:creationId xmlns:a16="http://schemas.microsoft.com/office/drawing/2014/main" id="{E6846944-72ED-479B-9379-5AFDBCB66343}"/>
            </a:ext>
          </a:extLst>
        </xdr:cNvPr>
        <xdr:cNvSpPr/>
      </xdr:nvSpPr>
      <xdr:spPr>
        <a:xfrm>
          <a:off x="12763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89263</xdr:rowOff>
    </xdr:from>
    <xdr:to>
      <xdr:col>71</xdr:col>
      <xdr:colOff>177800</xdr:colOff>
      <xdr:row>39</xdr:row>
      <xdr:rowOff>159476</xdr:rowOff>
    </xdr:to>
    <xdr:cxnSp macro="">
      <xdr:nvCxnSpPr>
        <xdr:cNvPr id="147" name="直線コネクタ 146">
          <a:extLst>
            <a:ext uri="{FF2B5EF4-FFF2-40B4-BE49-F238E27FC236}">
              <a16:creationId xmlns:a16="http://schemas.microsoft.com/office/drawing/2014/main" id="{B2B0604D-13D2-4638-A806-B579D8062B29}"/>
            </a:ext>
          </a:extLst>
        </xdr:cNvPr>
        <xdr:cNvCxnSpPr/>
      </xdr:nvCxnSpPr>
      <xdr:spPr>
        <a:xfrm>
          <a:off x="12814300" y="677581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148" name="n_1aveValue【一般廃棄物処理施設】&#10;有形固定資産減価償却率">
          <a:extLst>
            <a:ext uri="{FF2B5EF4-FFF2-40B4-BE49-F238E27FC236}">
              <a16:creationId xmlns:a16="http://schemas.microsoft.com/office/drawing/2014/main" id="{C8ECD07A-AEEF-4F1A-B976-F10090991611}"/>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149" name="n_2aveValue【一般廃棄物処理施設】&#10;有形固定資産減価償却率">
          <a:extLst>
            <a:ext uri="{FF2B5EF4-FFF2-40B4-BE49-F238E27FC236}">
              <a16:creationId xmlns:a16="http://schemas.microsoft.com/office/drawing/2014/main" id="{057FCA51-DF3D-4931-B0D1-414815538BA3}"/>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150" name="n_3aveValue【一般廃棄物処理施設】&#10;有形固定資産減価償却率">
          <a:extLst>
            <a:ext uri="{FF2B5EF4-FFF2-40B4-BE49-F238E27FC236}">
              <a16:creationId xmlns:a16="http://schemas.microsoft.com/office/drawing/2014/main" id="{E89DCAA4-6059-4480-9F63-A237ABF21894}"/>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151" name="n_4aveValue【一般廃棄物処理施設】&#10;有形固定資産減価償却率">
          <a:extLst>
            <a:ext uri="{FF2B5EF4-FFF2-40B4-BE49-F238E27FC236}">
              <a16:creationId xmlns:a16="http://schemas.microsoft.com/office/drawing/2014/main" id="{35B127C9-AEB4-46BE-98CB-5CE4C3A1DE51}"/>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109962</xdr:rowOff>
    </xdr:from>
    <xdr:ext cx="405111" cy="259045"/>
    <xdr:sp macro="" textlink="">
      <xdr:nvSpPr>
        <xdr:cNvPr id="152" name="n_1mainValue【一般廃棄物処理施設】&#10;有形固定資産減価償却率">
          <a:extLst>
            <a:ext uri="{FF2B5EF4-FFF2-40B4-BE49-F238E27FC236}">
              <a16:creationId xmlns:a16="http://schemas.microsoft.com/office/drawing/2014/main" id="{2AF456CB-3D9A-486D-8C25-E50BF1B4F13E}"/>
            </a:ext>
          </a:extLst>
        </xdr:cNvPr>
        <xdr:cNvSpPr txBox="1"/>
      </xdr:nvSpPr>
      <xdr:spPr>
        <a:xfrm>
          <a:off x="15266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78939</xdr:rowOff>
    </xdr:from>
    <xdr:ext cx="405111" cy="259045"/>
    <xdr:sp macro="" textlink="">
      <xdr:nvSpPr>
        <xdr:cNvPr id="153" name="n_2mainValue【一般廃棄物処理施設】&#10;有形固定資産減価償却率">
          <a:extLst>
            <a:ext uri="{FF2B5EF4-FFF2-40B4-BE49-F238E27FC236}">
              <a16:creationId xmlns:a16="http://schemas.microsoft.com/office/drawing/2014/main" id="{58758D33-4D0D-4A47-9EEC-1FAD9F6031DD}"/>
            </a:ext>
          </a:extLst>
        </xdr:cNvPr>
        <xdr:cNvSpPr txBox="1"/>
      </xdr:nvSpPr>
      <xdr:spPr>
        <a:xfrm>
          <a:off x="14389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29953</xdr:rowOff>
    </xdr:from>
    <xdr:ext cx="405111" cy="259045"/>
    <xdr:sp macro="" textlink="">
      <xdr:nvSpPr>
        <xdr:cNvPr id="154" name="n_3mainValue【一般廃棄物処理施設】&#10;有形固定資産減価償却率">
          <a:extLst>
            <a:ext uri="{FF2B5EF4-FFF2-40B4-BE49-F238E27FC236}">
              <a16:creationId xmlns:a16="http://schemas.microsoft.com/office/drawing/2014/main" id="{FD6659E2-93EA-40F8-8791-0B094F5369D4}"/>
            </a:ext>
          </a:extLst>
        </xdr:cNvPr>
        <xdr:cNvSpPr txBox="1"/>
      </xdr:nvSpPr>
      <xdr:spPr>
        <a:xfrm>
          <a:off x="13500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131190</xdr:rowOff>
    </xdr:from>
    <xdr:ext cx="405111" cy="259045"/>
    <xdr:sp macro="" textlink="">
      <xdr:nvSpPr>
        <xdr:cNvPr id="155" name="n_4mainValue【一般廃棄物処理施設】&#10;有形固定資産減価償却率">
          <a:extLst>
            <a:ext uri="{FF2B5EF4-FFF2-40B4-BE49-F238E27FC236}">
              <a16:creationId xmlns:a16="http://schemas.microsoft.com/office/drawing/2014/main" id="{79F319F5-922A-4336-BDDC-AEBEE82EDD71}"/>
            </a:ext>
          </a:extLst>
        </xdr:cNvPr>
        <xdr:cNvSpPr txBox="1"/>
      </xdr:nvSpPr>
      <xdr:spPr>
        <a:xfrm>
          <a:off x="12611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6" name="正方形/長方形 155">
          <a:extLst>
            <a:ext uri="{FF2B5EF4-FFF2-40B4-BE49-F238E27FC236}">
              <a16:creationId xmlns:a16="http://schemas.microsoft.com/office/drawing/2014/main" id="{AAC7D3EC-9437-4175-B776-11B455BC82D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7" name="正方形/長方形 156">
          <a:extLst>
            <a:ext uri="{FF2B5EF4-FFF2-40B4-BE49-F238E27FC236}">
              <a16:creationId xmlns:a16="http://schemas.microsoft.com/office/drawing/2014/main" id="{C418227D-E900-40CA-BD5B-53C7B5D567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8" name="正方形/長方形 157">
          <a:extLst>
            <a:ext uri="{FF2B5EF4-FFF2-40B4-BE49-F238E27FC236}">
              <a16:creationId xmlns:a16="http://schemas.microsoft.com/office/drawing/2014/main" id="{ABAD15EB-886E-49D5-8FA1-3ABB769A14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9" name="正方形/長方形 158">
          <a:extLst>
            <a:ext uri="{FF2B5EF4-FFF2-40B4-BE49-F238E27FC236}">
              <a16:creationId xmlns:a16="http://schemas.microsoft.com/office/drawing/2014/main" id="{E02D1C3B-6AEE-49B4-BAF4-72024D28C6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60" name="正方形/長方形 159">
          <a:extLst>
            <a:ext uri="{FF2B5EF4-FFF2-40B4-BE49-F238E27FC236}">
              <a16:creationId xmlns:a16="http://schemas.microsoft.com/office/drawing/2014/main" id="{7CCF9982-3FD9-4707-9ACC-8A6451847A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61" name="正方形/長方形 160">
          <a:extLst>
            <a:ext uri="{FF2B5EF4-FFF2-40B4-BE49-F238E27FC236}">
              <a16:creationId xmlns:a16="http://schemas.microsoft.com/office/drawing/2014/main" id="{1B2A0B92-D12A-4054-9736-FC35E85FAC6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62" name="正方形/長方形 161">
          <a:extLst>
            <a:ext uri="{FF2B5EF4-FFF2-40B4-BE49-F238E27FC236}">
              <a16:creationId xmlns:a16="http://schemas.microsoft.com/office/drawing/2014/main" id="{7E3B6BFF-8A85-46E8-B584-1E4C0208EB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63" name="正方形/長方形 162">
          <a:extLst>
            <a:ext uri="{FF2B5EF4-FFF2-40B4-BE49-F238E27FC236}">
              <a16:creationId xmlns:a16="http://schemas.microsoft.com/office/drawing/2014/main" id="{FB90CAD0-26BC-4FBB-87D2-E4A4A418B3F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64" name="テキスト ボックス 163">
          <a:extLst>
            <a:ext uri="{FF2B5EF4-FFF2-40B4-BE49-F238E27FC236}">
              <a16:creationId xmlns:a16="http://schemas.microsoft.com/office/drawing/2014/main" id="{2A62B729-E008-46CD-A476-94A987597DC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5" name="直線コネクタ 164">
          <a:extLst>
            <a:ext uri="{FF2B5EF4-FFF2-40B4-BE49-F238E27FC236}">
              <a16:creationId xmlns:a16="http://schemas.microsoft.com/office/drawing/2014/main" id="{00144523-965B-4733-9890-DA2A47DF274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66" name="直線コネクタ 165">
          <a:extLst>
            <a:ext uri="{FF2B5EF4-FFF2-40B4-BE49-F238E27FC236}">
              <a16:creationId xmlns:a16="http://schemas.microsoft.com/office/drawing/2014/main" id="{F1DBB060-47EC-4BB8-B0CD-A22346544F9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67" name="テキスト ボックス 166">
          <a:extLst>
            <a:ext uri="{FF2B5EF4-FFF2-40B4-BE49-F238E27FC236}">
              <a16:creationId xmlns:a16="http://schemas.microsoft.com/office/drawing/2014/main" id="{15CB1CAB-6AA3-4B13-97C5-8F8F34909E8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68" name="直線コネクタ 167">
          <a:extLst>
            <a:ext uri="{FF2B5EF4-FFF2-40B4-BE49-F238E27FC236}">
              <a16:creationId xmlns:a16="http://schemas.microsoft.com/office/drawing/2014/main" id="{F3FF807E-4447-45E8-B71C-9EE89FF0081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69" name="テキスト ボックス 168">
          <a:extLst>
            <a:ext uri="{FF2B5EF4-FFF2-40B4-BE49-F238E27FC236}">
              <a16:creationId xmlns:a16="http://schemas.microsoft.com/office/drawing/2014/main" id="{A078EA54-882C-42D1-B193-E76F73E1128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70" name="直線コネクタ 169">
          <a:extLst>
            <a:ext uri="{FF2B5EF4-FFF2-40B4-BE49-F238E27FC236}">
              <a16:creationId xmlns:a16="http://schemas.microsoft.com/office/drawing/2014/main" id="{85902EFF-9C83-4C26-AC88-81AFBEEF167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71" name="テキスト ボックス 170">
          <a:extLst>
            <a:ext uri="{FF2B5EF4-FFF2-40B4-BE49-F238E27FC236}">
              <a16:creationId xmlns:a16="http://schemas.microsoft.com/office/drawing/2014/main" id="{20C00E96-4BF7-419C-9E4E-663D10F961E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72" name="直線コネクタ 171">
          <a:extLst>
            <a:ext uri="{FF2B5EF4-FFF2-40B4-BE49-F238E27FC236}">
              <a16:creationId xmlns:a16="http://schemas.microsoft.com/office/drawing/2014/main" id="{59A3794E-A65D-4002-88DA-9FEF7A85481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73" name="テキスト ボックス 172">
          <a:extLst>
            <a:ext uri="{FF2B5EF4-FFF2-40B4-BE49-F238E27FC236}">
              <a16:creationId xmlns:a16="http://schemas.microsoft.com/office/drawing/2014/main" id="{6E0C2FB2-4F1C-4E5E-93C0-23F8F9D98CB6}"/>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74" name="直線コネクタ 173">
          <a:extLst>
            <a:ext uri="{FF2B5EF4-FFF2-40B4-BE49-F238E27FC236}">
              <a16:creationId xmlns:a16="http://schemas.microsoft.com/office/drawing/2014/main" id="{A9798DD4-1E08-4824-B819-3C7A3D51EFD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75" name="テキスト ボックス 174">
          <a:extLst>
            <a:ext uri="{FF2B5EF4-FFF2-40B4-BE49-F238E27FC236}">
              <a16:creationId xmlns:a16="http://schemas.microsoft.com/office/drawing/2014/main" id="{D7B6EFD1-0108-41CB-9169-E86A6CCB09C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76" name="直線コネクタ 175">
          <a:extLst>
            <a:ext uri="{FF2B5EF4-FFF2-40B4-BE49-F238E27FC236}">
              <a16:creationId xmlns:a16="http://schemas.microsoft.com/office/drawing/2014/main" id="{65C0C947-11CF-4F43-AB30-3DDA1847581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77" name="テキスト ボックス 176">
          <a:extLst>
            <a:ext uri="{FF2B5EF4-FFF2-40B4-BE49-F238E27FC236}">
              <a16:creationId xmlns:a16="http://schemas.microsoft.com/office/drawing/2014/main" id="{02F85142-5898-484C-8A32-6B1D5550DC0D}"/>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8" name="直線コネクタ 177">
          <a:extLst>
            <a:ext uri="{FF2B5EF4-FFF2-40B4-BE49-F238E27FC236}">
              <a16:creationId xmlns:a16="http://schemas.microsoft.com/office/drawing/2014/main" id="{F6053122-2497-40C9-A141-EE6381E4E45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9" name="テキスト ボックス 178">
          <a:extLst>
            <a:ext uri="{FF2B5EF4-FFF2-40B4-BE49-F238E27FC236}">
              <a16:creationId xmlns:a16="http://schemas.microsoft.com/office/drawing/2014/main" id="{ED57844B-8F33-4D41-8445-4825463EA71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80" name="【一般廃棄物処理施設】&#10;一人当たり有形固定資産（償却資産）額グラフ枠">
          <a:extLst>
            <a:ext uri="{FF2B5EF4-FFF2-40B4-BE49-F238E27FC236}">
              <a16:creationId xmlns:a16="http://schemas.microsoft.com/office/drawing/2014/main" id="{CFEB725A-FE28-4ACF-89A9-28008A53560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181" name="直線コネクタ 180">
          <a:extLst>
            <a:ext uri="{FF2B5EF4-FFF2-40B4-BE49-F238E27FC236}">
              <a16:creationId xmlns:a16="http://schemas.microsoft.com/office/drawing/2014/main" id="{C0D2C783-939C-46C0-862C-5651266EFD85}"/>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182" name="【一般廃棄物処理施設】&#10;一人当たり有形固定資産（償却資産）額最小値テキスト">
          <a:extLst>
            <a:ext uri="{FF2B5EF4-FFF2-40B4-BE49-F238E27FC236}">
              <a16:creationId xmlns:a16="http://schemas.microsoft.com/office/drawing/2014/main" id="{9E34957B-D59C-43F8-9BA9-863DF214D959}"/>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183" name="直線コネクタ 182">
          <a:extLst>
            <a:ext uri="{FF2B5EF4-FFF2-40B4-BE49-F238E27FC236}">
              <a16:creationId xmlns:a16="http://schemas.microsoft.com/office/drawing/2014/main" id="{66A66AF3-148C-4B0E-9516-A417A1E8E35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184" name="【一般廃棄物処理施設】&#10;一人当たり有形固定資産（償却資産）額最大値テキスト">
          <a:extLst>
            <a:ext uri="{FF2B5EF4-FFF2-40B4-BE49-F238E27FC236}">
              <a16:creationId xmlns:a16="http://schemas.microsoft.com/office/drawing/2014/main" id="{BBB3A6AB-3F54-4470-B413-9A46D96AFF67}"/>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185" name="直線コネクタ 184">
          <a:extLst>
            <a:ext uri="{FF2B5EF4-FFF2-40B4-BE49-F238E27FC236}">
              <a16:creationId xmlns:a16="http://schemas.microsoft.com/office/drawing/2014/main" id="{69C5BF3D-7616-4AD3-82E7-FC336413C96A}"/>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186" name="【一般廃棄物処理施設】&#10;一人当たり有形固定資産（償却資産）額平均値テキスト">
          <a:extLst>
            <a:ext uri="{FF2B5EF4-FFF2-40B4-BE49-F238E27FC236}">
              <a16:creationId xmlns:a16="http://schemas.microsoft.com/office/drawing/2014/main" id="{7A4798E7-A206-4912-97E2-91E3CB810BBA}"/>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187" name="フローチャート: 判断 186">
          <a:extLst>
            <a:ext uri="{FF2B5EF4-FFF2-40B4-BE49-F238E27FC236}">
              <a16:creationId xmlns:a16="http://schemas.microsoft.com/office/drawing/2014/main" id="{21EC7884-4F24-4AF1-9F3D-153F467A57C2}"/>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188" name="フローチャート: 判断 187">
          <a:extLst>
            <a:ext uri="{FF2B5EF4-FFF2-40B4-BE49-F238E27FC236}">
              <a16:creationId xmlns:a16="http://schemas.microsoft.com/office/drawing/2014/main" id="{CAA8DC7B-03F9-40DD-A7FD-14D26ED9D24F}"/>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189" name="フローチャート: 判断 188">
          <a:extLst>
            <a:ext uri="{FF2B5EF4-FFF2-40B4-BE49-F238E27FC236}">
              <a16:creationId xmlns:a16="http://schemas.microsoft.com/office/drawing/2014/main" id="{1236ED6D-0696-4F0B-8A74-27B2BDB631AD}"/>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190" name="フローチャート: 判断 189">
          <a:extLst>
            <a:ext uri="{FF2B5EF4-FFF2-40B4-BE49-F238E27FC236}">
              <a16:creationId xmlns:a16="http://schemas.microsoft.com/office/drawing/2014/main" id="{643B20CF-C324-4EA0-B493-9B3239F8E293}"/>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191" name="フローチャート: 判断 190">
          <a:extLst>
            <a:ext uri="{FF2B5EF4-FFF2-40B4-BE49-F238E27FC236}">
              <a16:creationId xmlns:a16="http://schemas.microsoft.com/office/drawing/2014/main" id="{DBB18D0A-1C43-4CDF-BEC2-93A483582E42}"/>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92" name="テキスト ボックス 191">
          <a:extLst>
            <a:ext uri="{FF2B5EF4-FFF2-40B4-BE49-F238E27FC236}">
              <a16:creationId xmlns:a16="http://schemas.microsoft.com/office/drawing/2014/main" id="{4C94BBAC-AA96-45A9-B86A-5A4AAF43B0A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93" name="テキスト ボックス 192">
          <a:extLst>
            <a:ext uri="{FF2B5EF4-FFF2-40B4-BE49-F238E27FC236}">
              <a16:creationId xmlns:a16="http://schemas.microsoft.com/office/drawing/2014/main" id="{86A5F13D-4316-4792-86F9-238AF760DD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94" name="テキスト ボックス 193">
          <a:extLst>
            <a:ext uri="{FF2B5EF4-FFF2-40B4-BE49-F238E27FC236}">
              <a16:creationId xmlns:a16="http://schemas.microsoft.com/office/drawing/2014/main" id="{2047410E-631E-4B5F-A404-2B96B81690D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95" name="テキスト ボックス 194">
          <a:extLst>
            <a:ext uri="{FF2B5EF4-FFF2-40B4-BE49-F238E27FC236}">
              <a16:creationId xmlns:a16="http://schemas.microsoft.com/office/drawing/2014/main" id="{A8B83484-E4DB-480C-A5F8-3D9C1E17E7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96" name="テキスト ボックス 195">
          <a:extLst>
            <a:ext uri="{FF2B5EF4-FFF2-40B4-BE49-F238E27FC236}">
              <a16:creationId xmlns:a16="http://schemas.microsoft.com/office/drawing/2014/main" id="{3C7E523B-4259-4E3B-A29D-AFB708A822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5521</xdr:rowOff>
    </xdr:from>
    <xdr:to>
      <xdr:col>116</xdr:col>
      <xdr:colOff>114300</xdr:colOff>
      <xdr:row>39</xdr:row>
      <xdr:rowOff>107121</xdr:rowOff>
    </xdr:to>
    <xdr:sp macro="" textlink="">
      <xdr:nvSpPr>
        <xdr:cNvPr id="197" name="楕円 196">
          <a:extLst>
            <a:ext uri="{FF2B5EF4-FFF2-40B4-BE49-F238E27FC236}">
              <a16:creationId xmlns:a16="http://schemas.microsoft.com/office/drawing/2014/main" id="{8481B142-C9F0-446E-9E32-5C35CDA9D936}"/>
            </a:ext>
          </a:extLst>
        </xdr:cNvPr>
        <xdr:cNvSpPr/>
      </xdr:nvSpPr>
      <xdr:spPr>
        <a:xfrm>
          <a:off x="22110700" y="66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28398</xdr:rowOff>
    </xdr:from>
    <xdr:ext cx="599010" cy="259045"/>
    <xdr:sp macro="" textlink="">
      <xdr:nvSpPr>
        <xdr:cNvPr id="198" name="【一般廃棄物処理施設】&#10;一人当たり有形固定資産（償却資産）額該当値テキスト">
          <a:extLst>
            <a:ext uri="{FF2B5EF4-FFF2-40B4-BE49-F238E27FC236}">
              <a16:creationId xmlns:a16="http://schemas.microsoft.com/office/drawing/2014/main" id="{8FE02142-F823-407A-A694-3CAD1B7A859D}"/>
            </a:ext>
          </a:extLst>
        </xdr:cNvPr>
        <xdr:cNvSpPr txBox="1"/>
      </xdr:nvSpPr>
      <xdr:spPr>
        <a:xfrm>
          <a:off x="22199600" y="654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20433</xdr:rowOff>
    </xdr:from>
    <xdr:to>
      <xdr:col>112</xdr:col>
      <xdr:colOff>38100</xdr:colOff>
      <xdr:row>39</xdr:row>
      <xdr:rowOff>122033</xdr:rowOff>
    </xdr:to>
    <xdr:sp macro="" textlink="">
      <xdr:nvSpPr>
        <xdr:cNvPr id="199" name="楕円 198">
          <a:extLst>
            <a:ext uri="{FF2B5EF4-FFF2-40B4-BE49-F238E27FC236}">
              <a16:creationId xmlns:a16="http://schemas.microsoft.com/office/drawing/2014/main" id="{F130439E-AFAB-4930-80FF-5379D7FC45E8}"/>
            </a:ext>
          </a:extLst>
        </xdr:cNvPr>
        <xdr:cNvSpPr/>
      </xdr:nvSpPr>
      <xdr:spPr>
        <a:xfrm>
          <a:off x="21272500" y="67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56321</xdr:rowOff>
    </xdr:from>
    <xdr:to>
      <xdr:col>116</xdr:col>
      <xdr:colOff>63500</xdr:colOff>
      <xdr:row>39</xdr:row>
      <xdr:rowOff>71233</xdr:rowOff>
    </xdr:to>
    <xdr:cxnSp macro="">
      <xdr:nvCxnSpPr>
        <xdr:cNvPr id="200" name="直線コネクタ 199">
          <a:extLst>
            <a:ext uri="{FF2B5EF4-FFF2-40B4-BE49-F238E27FC236}">
              <a16:creationId xmlns:a16="http://schemas.microsoft.com/office/drawing/2014/main" id="{F858FD4C-A21D-4397-8A3D-2385F89C1CA3}"/>
            </a:ext>
          </a:extLst>
        </xdr:cNvPr>
        <xdr:cNvCxnSpPr/>
      </xdr:nvCxnSpPr>
      <xdr:spPr>
        <a:xfrm flipV="1">
          <a:off x="21323300" y="6742871"/>
          <a:ext cx="8382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39652</xdr:rowOff>
    </xdr:from>
    <xdr:to>
      <xdr:col>107</xdr:col>
      <xdr:colOff>101600</xdr:colOff>
      <xdr:row>39</xdr:row>
      <xdr:rowOff>141252</xdr:rowOff>
    </xdr:to>
    <xdr:sp macro="" textlink="">
      <xdr:nvSpPr>
        <xdr:cNvPr id="201" name="楕円 200">
          <a:extLst>
            <a:ext uri="{FF2B5EF4-FFF2-40B4-BE49-F238E27FC236}">
              <a16:creationId xmlns:a16="http://schemas.microsoft.com/office/drawing/2014/main" id="{88BB7378-0BF5-47C6-B189-5425958C2219}"/>
            </a:ext>
          </a:extLst>
        </xdr:cNvPr>
        <xdr:cNvSpPr/>
      </xdr:nvSpPr>
      <xdr:spPr>
        <a:xfrm>
          <a:off x="20383500" y="67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71233</xdr:rowOff>
    </xdr:from>
    <xdr:to>
      <xdr:col>111</xdr:col>
      <xdr:colOff>177800</xdr:colOff>
      <xdr:row>39</xdr:row>
      <xdr:rowOff>90452</xdr:rowOff>
    </xdr:to>
    <xdr:cxnSp macro="">
      <xdr:nvCxnSpPr>
        <xdr:cNvPr id="202" name="直線コネクタ 201">
          <a:extLst>
            <a:ext uri="{FF2B5EF4-FFF2-40B4-BE49-F238E27FC236}">
              <a16:creationId xmlns:a16="http://schemas.microsoft.com/office/drawing/2014/main" id="{2F90F2C8-2B54-4A05-A662-26E70C672C35}"/>
            </a:ext>
          </a:extLst>
        </xdr:cNvPr>
        <xdr:cNvCxnSpPr/>
      </xdr:nvCxnSpPr>
      <xdr:spPr>
        <a:xfrm flipV="1">
          <a:off x="20434300" y="6757783"/>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57931</xdr:rowOff>
    </xdr:from>
    <xdr:to>
      <xdr:col>102</xdr:col>
      <xdr:colOff>165100</xdr:colOff>
      <xdr:row>39</xdr:row>
      <xdr:rowOff>159531</xdr:rowOff>
    </xdr:to>
    <xdr:sp macro="" textlink="">
      <xdr:nvSpPr>
        <xdr:cNvPr id="203" name="楕円 202">
          <a:extLst>
            <a:ext uri="{FF2B5EF4-FFF2-40B4-BE49-F238E27FC236}">
              <a16:creationId xmlns:a16="http://schemas.microsoft.com/office/drawing/2014/main" id="{1FC2CCB3-4D93-4610-BE16-D2BF8A6CA500}"/>
            </a:ext>
          </a:extLst>
        </xdr:cNvPr>
        <xdr:cNvSpPr/>
      </xdr:nvSpPr>
      <xdr:spPr>
        <a:xfrm>
          <a:off x="19494500" y="67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90452</xdr:rowOff>
    </xdr:from>
    <xdr:to>
      <xdr:col>107</xdr:col>
      <xdr:colOff>50800</xdr:colOff>
      <xdr:row>39</xdr:row>
      <xdr:rowOff>108731</xdr:rowOff>
    </xdr:to>
    <xdr:cxnSp macro="">
      <xdr:nvCxnSpPr>
        <xdr:cNvPr id="204" name="直線コネクタ 203">
          <a:extLst>
            <a:ext uri="{FF2B5EF4-FFF2-40B4-BE49-F238E27FC236}">
              <a16:creationId xmlns:a16="http://schemas.microsoft.com/office/drawing/2014/main" id="{11744F87-2C49-437B-8E57-AE6560EF65C6}"/>
            </a:ext>
          </a:extLst>
        </xdr:cNvPr>
        <xdr:cNvCxnSpPr/>
      </xdr:nvCxnSpPr>
      <xdr:spPr>
        <a:xfrm flipV="1">
          <a:off x="19545300" y="6777002"/>
          <a:ext cx="8890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52309</xdr:rowOff>
    </xdr:from>
    <xdr:to>
      <xdr:col>98</xdr:col>
      <xdr:colOff>38100</xdr:colOff>
      <xdr:row>39</xdr:row>
      <xdr:rowOff>153909</xdr:rowOff>
    </xdr:to>
    <xdr:sp macro="" textlink="">
      <xdr:nvSpPr>
        <xdr:cNvPr id="205" name="楕円 204">
          <a:extLst>
            <a:ext uri="{FF2B5EF4-FFF2-40B4-BE49-F238E27FC236}">
              <a16:creationId xmlns:a16="http://schemas.microsoft.com/office/drawing/2014/main" id="{62C6CFDA-6223-440B-A1F4-0CAB52B82139}"/>
            </a:ext>
          </a:extLst>
        </xdr:cNvPr>
        <xdr:cNvSpPr/>
      </xdr:nvSpPr>
      <xdr:spPr>
        <a:xfrm>
          <a:off x="18605500" y="67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103109</xdr:rowOff>
    </xdr:from>
    <xdr:to>
      <xdr:col>102</xdr:col>
      <xdr:colOff>114300</xdr:colOff>
      <xdr:row>39</xdr:row>
      <xdr:rowOff>108731</xdr:rowOff>
    </xdr:to>
    <xdr:cxnSp macro="">
      <xdr:nvCxnSpPr>
        <xdr:cNvPr id="206" name="直線コネクタ 205">
          <a:extLst>
            <a:ext uri="{FF2B5EF4-FFF2-40B4-BE49-F238E27FC236}">
              <a16:creationId xmlns:a16="http://schemas.microsoft.com/office/drawing/2014/main" id="{451AD90B-8ADD-475B-9693-79A09E540DF6}"/>
            </a:ext>
          </a:extLst>
        </xdr:cNvPr>
        <xdr:cNvCxnSpPr/>
      </xdr:nvCxnSpPr>
      <xdr:spPr>
        <a:xfrm>
          <a:off x="18656300" y="6789659"/>
          <a:ext cx="8890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207" name="n_1aveValue【一般廃棄物処理施設】&#10;一人当たり有形固定資産（償却資産）額">
          <a:extLst>
            <a:ext uri="{FF2B5EF4-FFF2-40B4-BE49-F238E27FC236}">
              <a16:creationId xmlns:a16="http://schemas.microsoft.com/office/drawing/2014/main" id="{C4E334ED-A8AF-4390-A2E1-DF2D0599E1FC}"/>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208" name="n_2aveValue【一般廃棄物処理施設】&#10;一人当たり有形固定資産（償却資産）額">
          <a:extLst>
            <a:ext uri="{FF2B5EF4-FFF2-40B4-BE49-F238E27FC236}">
              <a16:creationId xmlns:a16="http://schemas.microsoft.com/office/drawing/2014/main" id="{4551DB96-7F81-4993-B901-D9B2C16BBE4F}"/>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209" name="n_3aveValue【一般廃棄物処理施設】&#10;一人当たり有形固定資産（償却資産）額">
          <a:extLst>
            <a:ext uri="{FF2B5EF4-FFF2-40B4-BE49-F238E27FC236}">
              <a16:creationId xmlns:a16="http://schemas.microsoft.com/office/drawing/2014/main" id="{6E35FEAB-1445-4106-B979-3706CBCE8BA2}"/>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210" name="n_4aveValue【一般廃棄物処理施設】&#10;一人当たり有形固定資産（償却資産）額">
          <a:extLst>
            <a:ext uri="{FF2B5EF4-FFF2-40B4-BE49-F238E27FC236}">
              <a16:creationId xmlns:a16="http://schemas.microsoft.com/office/drawing/2014/main" id="{355E2042-28A2-400E-A679-75845C7D293B}"/>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138560</xdr:rowOff>
    </xdr:from>
    <xdr:ext cx="599010" cy="259045"/>
    <xdr:sp macro="" textlink="">
      <xdr:nvSpPr>
        <xdr:cNvPr id="211" name="n_1mainValue【一般廃棄物処理施設】&#10;一人当たり有形固定資産（償却資産）額">
          <a:extLst>
            <a:ext uri="{FF2B5EF4-FFF2-40B4-BE49-F238E27FC236}">
              <a16:creationId xmlns:a16="http://schemas.microsoft.com/office/drawing/2014/main" id="{776082B2-C9F1-4FFD-9998-62DC709AC2F7}"/>
            </a:ext>
          </a:extLst>
        </xdr:cNvPr>
        <xdr:cNvSpPr txBox="1"/>
      </xdr:nvSpPr>
      <xdr:spPr>
        <a:xfrm>
          <a:off x="21011095" y="648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157779</xdr:rowOff>
    </xdr:from>
    <xdr:ext cx="599010" cy="259045"/>
    <xdr:sp macro="" textlink="">
      <xdr:nvSpPr>
        <xdr:cNvPr id="212" name="n_2mainValue【一般廃棄物処理施設】&#10;一人当たり有形固定資産（償却資産）額">
          <a:extLst>
            <a:ext uri="{FF2B5EF4-FFF2-40B4-BE49-F238E27FC236}">
              <a16:creationId xmlns:a16="http://schemas.microsoft.com/office/drawing/2014/main" id="{E234C850-B874-4B75-B598-2003344E51CD}"/>
            </a:ext>
          </a:extLst>
        </xdr:cNvPr>
        <xdr:cNvSpPr txBox="1"/>
      </xdr:nvSpPr>
      <xdr:spPr>
        <a:xfrm>
          <a:off x="20134795" y="650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4608</xdr:rowOff>
    </xdr:from>
    <xdr:ext cx="599010" cy="259045"/>
    <xdr:sp macro="" textlink="">
      <xdr:nvSpPr>
        <xdr:cNvPr id="213" name="n_3mainValue【一般廃棄物処理施設】&#10;一人当たり有形固定資産（償却資産）額">
          <a:extLst>
            <a:ext uri="{FF2B5EF4-FFF2-40B4-BE49-F238E27FC236}">
              <a16:creationId xmlns:a16="http://schemas.microsoft.com/office/drawing/2014/main" id="{F41F3BCB-DD97-472E-885B-BF0209434C82}"/>
            </a:ext>
          </a:extLst>
        </xdr:cNvPr>
        <xdr:cNvSpPr txBox="1"/>
      </xdr:nvSpPr>
      <xdr:spPr>
        <a:xfrm>
          <a:off x="19245795" y="651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170436</xdr:rowOff>
    </xdr:from>
    <xdr:ext cx="599010" cy="259045"/>
    <xdr:sp macro="" textlink="">
      <xdr:nvSpPr>
        <xdr:cNvPr id="214" name="n_4mainValue【一般廃棄物処理施設】&#10;一人当たり有形固定資産（償却資産）額">
          <a:extLst>
            <a:ext uri="{FF2B5EF4-FFF2-40B4-BE49-F238E27FC236}">
              <a16:creationId xmlns:a16="http://schemas.microsoft.com/office/drawing/2014/main" id="{16B0193A-0FE9-41E7-BE3C-7F2871DA764D}"/>
            </a:ext>
          </a:extLst>
        </xdr:cNvPr>
        <xdr:cNvSpPr txBox="1"/>
      </xdr:nvSpPr>
      <xdr:spPr>
        <a:xfrm>
          <a:off x="18356795" y="651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a:extLst>
            <a:ext uri="{FF2B5EF4-FFF2-40B4-BE49-F238E27FC236}">
              <a16:creationId xmlns:a16="http://schemas.microsoft.com/office/drawing/2014/main" id="{5FD40B88-83DB-43B1-BBC3-129A83CE51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a:extLst>
            <a:ext uri="{FF2B5EF4-FFF2-40B4-BE49-F238E27FC236}">
              <a16:creationId xmlns:a16="http://schemas.microsoft.com/office/drawing/2014/main" id="{8E825A33-C13D-4550-868F-EC60C7EBE9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a:extLst>
            <a:ext uri="{FF2B5EF4-FFF2-40B4-BE49-F238E27FC236}">
              <a16:creationId xmlns:a16="http://schemas.microsoft.com/office/drawing/2014/main" id="{BC0E45E8-33A2-45CE-A1DC-874333D818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a:extLst>
            <a:ext uri="{FF2B5EF4-FFF2-40B4-BE49-F238E27FC236}">
              <a16:creationId xmlns:a16="http://schemas.microsoft.com/office/drawing/2014/main" id="{B7F0F698-BBA7-436F-92FE-2DF225F3A6B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a:extLst>
            <a:ext uri="{FF2B5EF4-FFF2-40B4-BE49-F238E27FC236}">
              <a16:creationId xmlns:a16="http://schemas.microsoft.com/office/drawing/2014/main" id="{69D74F81-9FE1-4B6D-BE3A-1430FC4552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a:extLst>
            <a:ext uri="{FF2B5EF4-FFF2-40B4-BE49-F238E27FC236}">
              <a16:creationId xmlns:a16="http://schemas.microsoft.com/office/drawing/2014/main" id="{6E465D99-4AA7-4F52-959C-C4E14FA4F99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a:extLst>
            <a:ext uri="{FF2B5EF4-FFF2-40B4-BE49-F238E27FC236}">
              <a16:creationId xmlns:a16="http://schemas.microsoft.com/office/drawing/2014/main" id="{27CBDDEB-3650-4FC2-B966-EF4849EE85B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a:extLst>
            <a:ext uri="{FF2B5EF4-FFF2-40B4-BE49-F238E27FC236}">
              <a16:creationId xmlns:a16="http://schemas.microsoft.com/office/drawing/2014/main" id="{CA564B4B-2AD4-4ED4-9613-200E9AA5D3C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3" name="テキスト ボックス 222">
          <a:extLst>
            <a:ext uri="{FF2B5EF4-FFF2-40B4-BE49-F238E27FC236}">
              <a16:creationId xmlns:a16="http://schemas.microsoft.com/office/drawing/2014/main" id="{7CC3191E-64F7-458B-B1D7-EB9C9A18485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4" name="直線コネクタ 223">
          <a:extLst>
            <a:ext uri="{FF2B5EF4-FFF2-40B4-BE49-F238E27FC236}">
              <a16:creationId xmlns:a16="http://schemas.microsoft.com/office/drawing/2014/main" id="{C554F72B-66A7-42CC-9192-08C8EE80DC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5" name="テキスト ボックス 224">
          <a:extLst>
            <a:ext uri="{FF2B5EF4-FFF2-40B4-BE49-F238E27FC236}">
              <a16:creationId xmlns:a16="http://schemas.microsoft.com/office/drawing/2014/main" id="{285C4278-6AC8-435F-AA46-FE4B84A7B2B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6" name="直線コネクタ 225">
          <a:extLst>
            <a:ext uri="{FF2B5EF4-FFF2-40B4-BE49-F238E27FC236}">
              <a16:creationId xmlns:a16="http://schemas.microsoft.com/office/drawing/2014/main" id="{3955A4D6-124E-4D31-A3D2-8B40597F92C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7" name="テキスト ボックス 226">
          <a:extLst>
            <a:ext uri="{FF2B5EF4-FFF2-40B4-BE49-F238E27FC236}">
              <a16:creationId xmlns:a16="http://schemas.microsoft.com/office/drawing/2014/main" id="{D17D1BDE-BE5F-43F7-83DC-54E2F654992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8" name="直線コネクタ 227">
          <a:extLst>
            <a:ext uri="{FF2B5EF4-FFF2-40B4-BE49-F238E27FC236}">
              <a16:creationId xmlns:a16="http://schemas.microsoft.com/office/drawing/2014/main" id="{9D77E86D-5CDC-40BC-ABE8-01E41BD0CB4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9" name="テキスト ボックス 228">
          <a:extLst>
            <a:ext uri="{FF2B5EF4-FFF2-40B4-BE49-F238E27FC236}">
              <a16:creationId xmlns:a16="http://schemas.microsoft.com/office/drawing/2014/main" id="{03453913-3D4F-445D-BFC2-23AE4A9166F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30" name="直線コネクタ 229">
          <a:extLst>
            <a:ext uri="{FF2B5EF4-FFF2-40B4-BE49-F238E27FC236}">
              <a16:creationId xmlns:a16="http://schemas.microsoft.com/office/drawing/2014/main" id="{68C42667-F3D7-4FAE-897A-640B5E0C4E4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31" name="テキスト ボックス 230">
          <a:extLst>
            <a:ext uri="{FF2B5EF4-FFF2-40B4-BE49-F238E27FC236}">
              <a16:creationId xmlns:a16="http://schemas.microsoft.com/office/drawing/2014/main" id="{A84421A9-D55D-4F7C-97F7-D3528D57E27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32" name="直線コネクタ 231">
          <a:extLst>
            <a:ext uri="{FF2B5EF4-FFF2-40B4-BE49-F238E27FC236}">
              <a16:creationId xmlns:a16="http://schemas.microsoft.com/office/drawing/2014/main" id="{CECC4247-FD8F-4D95-9F02-7485BF5AACE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33" name="テキスト ボックス 232">
          <a:extLst>
            <a:ext uri="{FF2B5EF4-FFF2-40B4-BE49-F238E27FC236}">
              <a16:creationId xmlns:a16="http://schemas.microsoft.com/office/drawing/2014/main" id="{0B8F9363-5BB2-4ADE-A18C-DDE120625E4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4" name="直線コネクタ 233">
          <a:extLst>
            <a:ext uri="{FF2B5EF4-FFF2-40B4-BE49-F238E27FC236}">
              <a16:creationId xmlns:a16="http://schemas.microsoft.com/office/drawing/2014/main" id="{C5788EDF-8CFC-489C-9041-40C3A0A875D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5" name="テキスト ボックス 234">
          <a:extLst>
            <a:ext uri="{FF2B5EF4-FFF2-40B4-BE49-F238E27FC236}">
              <a16:creationId xmlns:a16="http://schemas.microsoft.com/office/drawing/2014/main" id="{805E904A-03E1-4290-AD11-2BDF2980701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6" name="直線コネクタ 235">
          <a:extLst>
            <a:ext uri="{FF2B5EF4-FFF2-40B4-BE49-F238E27FC236}">
              <a16:creationId xmlns:a16="http://schemas.microsoft.com/office/drawing/2014/main" id="{14D48184-B393-4DB3-81FF-9A83828BE3B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7" name="テキスト ボックス 236">
          <a:extLst>
            <a:ext uri="{FF2B5EF4-FFF2-40B4-BE49-F238E27FC236}">
              <a16:creationId xmlns:a16="http://schemas.microsoft.com/office/drawing/2014/main" id="{F482CFD5-CC52-413A-8562-E127D5CEC72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8" name="直線コネクタ 237">
          <a:extLst>
            <a:ext uri="{FF2B5EF4-FFF2-40B4-BE49-F238E27FC236}">
              <a16:creationId xmlns:a16="http://schemas.microsoft.com/office/drawing/2014/main" id="{A5FE390D-7747-48ED-9BB2-7A31BF7041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9" name="【保健センター・保健所】&#10;有形固定資産減価償却率グラフ枠">
          <a:extLst>
            <a:ext uri="{FF2B5EF4-FFF2-40B4-BE49-F238E27FC236}">
              <a16:creationId xmlns:a16="http://schemas.microsoft.com/office/drawing/2014/main" id="{FF461A88-5230-4A42-A41B-61C98FDC47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240" name="直線コネクタ 239">
          <a:extLst>
            <a:ext uri="{FF2B5EF4-FFF2-40B4-BE49-F238E27FC236}">
              <a16:creationId xmlns:a16="http://schemas.microsoft.com/office/drawing/2014/main" id="{002DBD6A-7B53-4363-9A28-05EAF4346C8F}"/>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41" name="【保健センター・保健所】&#10;有形固定資産減価償却率最小値テキスト">
          <a:extLst>
            <a:ext uri="{FF2B5EF4-FFF2-40B4-BE49-F238E27FC236}">
              <a16:creationId xmlns:a16="http://schemas.microsoft.com/office/drawing/2014/main" id="{23EB3C0C-381B-4986-A7A1-D3B99EE291C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42" name="直線コネクタ 241">
          <a:extLst>
            <a:ext uri="{FF2B5EF4-FFF2-40B4-BE49-F238E27FC236}">
              <a16:creationId xmlns:a16="http://schemas.microsoft.com/office/drawing/2014/main" id="{58D08341-9FAD-43E5-807C-464570F097B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243" name="【保健センター・保健所】&#10;有形固定資産減価償却率最大値テキスト">
          <a:extLst>
            <a:ext uri="{FF2B5EF4-FFF2-40B4-BE49-F238E27FC236}">
              <a16:creationId xmlns:a16="http://schemas.microsoft.com/office/drawing/2014/main" id="{78FBCBF6-A44D-44FB-B17C-734A293C774B}"/>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244" name="直線コネクタ 243">
          <a:extLst>
            <a:ext uri="{FF2B5EF4-FFF2-40B4-BE49-F238E27FC236}">
              <a16:creationId xmlns:a16="http://schemas.microsoft.com/office/drawing/2014/main" id="{C544D787-977A-41AE-8633-188F2281052B}"/>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245" name="【保健センター・保健所】&#10;有形固定資産減価償却率平均値テキスト">
          <a:extLst>
            <a:ext uri="{FF2B5EF4-FFF2-40B4-BE49-F238E27FC236}">
              <a16:creationId xmlns:a16="http://schemas.microsoft.com/office/drawing/2014/main" id="{BC549C7D-BDF3-4808-8747-5B35EA86F3B9}"/>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246" name="フローチャート: 判断 245">
          <a:extLst>
            <a:ext uri="{FF2B5EF4-FFF2-40B4-BE49-F238E27FC236}">
              <a16:creationId xmlns:a16="http://schemas.microsoft.com/office/drawing/2014/main" id="{0EE5AFC6-0A89-4418-9970-4CF651DD8ABE}"/>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247" name="フローチャート: 判断 246">
          <a:extLst>
            <a:ext uri="{FF2B5EF4-FFF2-40B4-BE49-F238E27FC236}">
              <a16:creationId xmlns:a16="http://schemas.microsoft.com/office/drawing/2014/main" id="{A7C879B3-FBB5-4F10-B03D-4A62AA50A10F}"/>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248" name="フローチャート: 判断 247">
          <a:extLst>
            <a:ext uri="{FF2B5EF4-FFF2-40B4-BE49-F238E27FC236}">
              <a16:creationId xmlns:a16="http://schemas.microsoft.com/office/drawing/2014/main" id="{B9ABCD50-A7A0-4C00-A7E6-E3E0F2237F06}"/>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249" name="フローチャート: 判断 248">
          <a:extLst>
            <a:ext uri="{FF2B5EF4-FFF2-40B4-BE49-F238E27FC236}">
              <a16:creationId xmlns:a16="http://schemas.microsoft.com/office/drawing/2014/main" id="{89B8E03C-64FA-4373-97F7-085E179902C5}"/>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250" name="フローチャート: 判断 249">
          <a:extLst>
            <a:ext uri="{FF2B5EF4-FFF2-40B4-BE49-F238E27FC236}">
              <a16:creationId xmlns:a16="http://schemas.microsoft.com/office/drawing/2014/main" id="{1D27E3CB-195A-4A6E-B099-3AECA608FC8D}"/>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6DDC091F-A890-4FA8-B5BD-96F2952A61B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D075E350-ED83-4E5E-8387-E025767F0DF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DE9D7AAF-B84B-497F-A5C4-71CBB3FEB45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C05E39D7-F7AB-4AEC-8FD7-03A987EE0D7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0EE3BBCF-1025-4C01-BA4A-E4D643DAD66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256" name="楕円 255">
          <a:extLst>
            <a:ext uri="{FF2B5EF4-FFF2-40B4-BE49-F238E27FC236}">
              <a16:creationId xmlns:a16="http://schemas.microsoft.com/office/drawing/2014/main" id="{500F6E11-1550-4713-8A6D-B73F0FD13DEA}"/>
            </a:ext>
          </a:extLst>
        </xdr:cNvPr>
        <xdr:cNvSpPr/>
      </xdr:nvSpPr>
      <xdr:spPr>
        <a:xfrm>
          <a:off x="16268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xdr:rowOff>
    </xdr:from>
    <xdr:ext cx="405111" cy="259045"/>
    <xdr:sp macro="" textlink="">
      <xdr:nvSpPr>
        <xdr:cNvPr id="257" name="【保健センター・保健所】&#10;有形固定資産減価償却率該当値テキスト">
          <a:extLst>
            <a:ext uri="{FF2B5EF4-FFF2-40B4-BE49-F238E27FC236}">
              <a16:creationId xmlns:a16="http://schemas.microsoft.com/office/drawing/2014/main" id="{22E98D2A-32EC-4EFA-92FD-AFD9E00F9A81}"/>
            </a:ext>
          </a:extLst>
        </xdr:cNvPr>
        <xdr:cNvSpPr txBox="1"/>
      </xdr:nvSpPr>
      <xdr:spPr>
        <a:xfrm>
          <a:off x="16357600"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258" name="楕円 257">
          <a:extLst>
            <a:ext uri="{FF2B5EF4-FFF2-40B4-BE49-F238E27FC236}">
              <a16:creationId xmlns:a16="http://schemas.microsoft.com/office/drawing/2014/main" id="{8748FE53-EE34-4616-9220-7C45561B8616}"/>
            </a:ext>
          </a:extLst>
        </xdr:cNvPr>
        <xdr:cNvSpPr/>
      </xdr:nvSpPr>
      <xdr:spPr>
        <a:xfrm>
          <a:off x="1543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44087</xdr:rowOff>
    </xdr:from>
    <xdr:to>
      <xdr:col>85</xdr:col>
      <xdr:colOff>127000</xdr:colOff>
      <xdr:row>60</xdr:row>
      <xdr:rowOff>73478</xdr:rowOff>
    </xdr:to>
    <xdr:cxnSp macro="">
      <xdr:nvCxnSpPr>
        <xdr:cNvPr id="259" name="直線コネクタ 258">
          <a:extLst>
            <a:ext uri="{FF2B5EF4-FFF2-40B4-BE49-F238E27FC236}">
              <a16:creationId xmlns:a16="http://schemas.microsoft.com/office/drawing/2014/main" id="{8F8CE076-0213-486B-8643-22A357257E91}"/>
            </a:ext>
          </a:extLst>
        </xdr:cNvPr>
        <xdr:cNvCxnSpPr/>
      </xdr:nvCxnSpPr>
      <xdr:spPr>
        <a:xfrm>
          <a:off x="15481300" y="1033108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136978</xdr:rowOff>
    </xdr:from>
    <xdr:to>
      <xdr:col>76</xdr:col>
      <xdr:colOff>165100</xdr:colOff>
      <xdr:row>60</xdr:row>
      <xdr:rowOff>67128</xdr:rowOff>
    </xdr:to>
    <xdr:sp macro="" textlink="">
      <xdr:nvSpPr>
        <xdr:cNvPr id="260" name="楕円 259">
          <a:extLst>
            <a:ext uri="{FF2B5EF4-FFF2-40B4-BE49-F238E27FC236}">
              <a16:creationId xmlns:a16="http://schemas.microsoft.com/office/drawing/2014/main" id="{BC8887F2-D3F7-4B87-A342-A3C5961772E0}"/>
            </a:ext>
          </a:extLst>
        </xdr:cNvPr>
        <xdr:cNvSpPr/>
      </xdr:nvSpPr>
      <xdr:spPr>
        <a:xfrm>
          <a:off x="14541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xdr:rowOff>
    </xdr:from>
    <xdr:to>
      <xdr:col>81</xdr:col>
      <xdr:colOff>50800</xdr:colOff>
      <xdr:row>60</xdr:row>
      <xdr:rowOff>44087</xdr:rowOff>
    </xdr:to>
    <xdr:cxnSp macro="">
      <xdr:nvCxnSpPr>
        <xdr:cNvPr id="261" name="直線コネクタ 260">
          <a:extLst>
            <a:ext uri="{FF2B5EF4-FFF2-40B4-BE49-F238E27FC236}">
              <a16:creationId xmlns:a16="http://schemas.microsoft.com/office/drawing/2014/main" id="{5C8EFF67-F42B-4222-81D9-05F37F8609A0}"/>
            </a:ext>
          </a:extLst>
        </xdr:cNvPr>
        <xdr:cNvCxnSpPr/>
      </xdr:nvCxnSpPr>
      <xdr:spPr>
        <a:xfrm>
          <a:off x="14592300" y="103033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107587</xdr:rowOff>
    </xdr:from>
    <xdr:to>
      <xdr:col>72</xdr:col>
      <xdr:colOff>38100</xdr:colOff>
      <xdr:row>60</xdr:row>
      <xdr:rowOff>37737</xdr:rowOff>
    </xdr:to>
    <xdr:sp macro="" textlink="">
      <xdr:nvSpPr>
        <xdr:cNvPr id="262" name="楕円 261">
          <a:extLst>
            <a:ext uri="{FF2B5EF4-FFF2-40B4-BE49-F238E27FC236}">
              <a16:creationId xmlns:a16="http://schemas.microsoft.com/office/drawing/2014/main" id="{55792744-14AE-4241-9E5D-3A54416B5890}"/>
            </a:ext>
          </a:extLst>
        </xdr:cNvPr>
        <xdr:cNvSpPr/>
      </xdr:nvSpPr>
      <xdr:spPr>
        <a:xfrm>
          <a:off x="13652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158387</xdr:rowOff>
    </xdr:from>
    <xdr:to>
      <xdr:col>76</xdr:col>
      <xdr:colOff>114300</xdr:colOff>
      <xdr:row>60</xdr:row>
      <xdr:rowOff>16328</xdr:rowOff>
    </xdr:to>
    <xdr:cxnSp macro="">
      <xdr:nvCxnSpPr>
        <xdr:cNvPr id="263" name="直線コネクタ 262">
          <a:extLst>
            <a:ext uri="{FF2B5EF4-FFF2-40B4-BE49-F238E27FC236}">
              <a16:creationId xmlns:a16="http://schemas.microsoft.com/office/drawing/2014/main" id="{F56CAE00-B2E9-4404-A12C-E8631CE74A84}"/>
            </a:ext>
          </a:extLst>
        </xdr:cNvPr>
        <xdr:cNvCxnSpPr/>
      </xdr:nvCxnSpPr>
      <xdr:spPr>
        <a:xfrm>
          <a:off x="13703300" y="1027393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79828</xdr:rowOff>
    </xdr:from>
    <xdr:to>
      <xdr:col>67</xdr:col>
      <xdr:colOff>101600</xdr:colOff>
      <xdr:row>60</xdr:row>
      <xdr:rowOff>9978</xdr:rowOff>
    </xdr:to>
    <xdr:sp macro="" textlink="">
      <xdr:nvSpPr>
        <xdr:cNvPr id="264" name="楕円 263">
          <a:extLst>
            <a:ext uri="{FF2B5EF4-FFF2-40B4-BE49-F238E27FC236}">
              <a16:creationId xmlns:a16="http://schemas.microsoft.com/office/drawing/2014/main" id="{2470F552-846F-48A2-956A-4AC4883F5DA6}"/>
            </a:ext>
          </a:extLst>
        </xdr:cNvPr>
        <xdr:cNvSpPr/>
      </xdr:nvSpPr>
      <xdr:spPr>
        <a:xfrm>
          <a:off x="12763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130628</xdr:rowOff>
    </xdr:from>
    <xdr:to>
      <xdr:col>71</xdr:col>
      <xdr:colOff>177800</xdr:colOff>
      <xdr:row>59</xdr:row>
      <xdr:rowOff>158387</xdr:rowOff>
    </xdr:to>
    <xdr:cxnSp macro="">
      <xdr:nvCxnSpPr>
        <xdr:cNvPr id="265" name="直線コネクタ 264">
          <a:extLst>
            <a:ext uri="{FF2B5EF4-FFF2-40B4-BE49-F238E27FC236}">
              <a16:creationId xmlns:a16="http://schemas.microsoft.com/office/drawing/2014/main" id="{3B321ABD-BB8A-482E-810C-297302580C60}"/>
            </a:ext>
          </a:extLst>
        </xdr:cNvPr>
        <xdr:cNvCxnSpPr/>
      </xdr:nvCxnSpPr>
      <xdr:spPr>
        <a:xfrm>
          <a:off x="12814300" y="1024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266" name="n_1aveValue【保健センター・保健所】&#10;有形固定資産減価償却率">
          <a:extLst>
            <a:ext uri="{FF2B5EF4-FFF2-40B4-BE49-F238E27FC236}">
              <a16:creationId xmlns:a16="http://schemas.microsoft.com/office/drawing/2014/main" id="{BCEB8A14-E6E5-4075-BEAC-3C51CCB81611}"/>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267" name="n_2aveValue【保健センター・保健所】&#10;有形固定資産減価償却率">
          <a:extLst>
            <a:ext uri="{FF2B5EF4-FFF2-40B4-BE49-F238E27FC236}">
              <a16:creationId xmlns:a16="http://schemas.microsoft.com/office/drawing/2014/main" id="{AFC6F890-55E5-4567-9464-E4FFD362CA6F}"/>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268" name="n_3aveValue【保健センター・保健所】&#10;有形固定資産減価償却率">
          <a:extLst>
            <a:ext uri="{FF2B5EF4-FFF2-40B4-BE49-F238E27FC236}">
              <a16:creationId xmlns:a16="http://schemas.microsoft.com/office/drawing/2014/main" id="{23367214-FF1C-4748-9242-89EFA2973921}"/>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269" name="n_4aveValue【保健センター・保健所】&#10;有形固定資産減価償却率">
          <a:extLst>
            <a:ext uri="{FF2B5EF4-FFF2-40B4-BE49-F238E27FC236}">
              <a16:creationId xmlns:a16="http://schemas.microsoft.com/office/drawing/2014/main" id="{6B3F6200-9E71-4D6E-878B-0B6BA2147D8F}"/>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111414</xdr:rowOff>
    </xdr:from>
    <xdr:ext cx="405111" cy="259045"/>
    <xdr:sp macro="" textlink="">
      <xdr:nvSpPr>
        <xdr:cNvPr id="270" name="n_1mainValue【保健センター・保健所】&#10;有形固定資産減価償却率">
          <a:extLst>
            <a:ext uri="{FF2B5EF4-FFF2-40B4-BE49-F238E27FC236}">
              <a16:creationId xmlns:a16="http://schemas.microsoft.com/office/drawing/2014/main" id="{CB7995A0-8DA2-4154-9116-7A919539C4DD}"/>
            </a:ext>
          </a:extLst>
        </xdr:cNvPr>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83655</xdr:rowOff>
    </xdr:from>
    <xdr:ext cx="405111" cy="259045"/>
    <xdr:sp macro="" textlink="">
      <xdr:nvSpPr>
        <xdr:cNvPr id="271" name="n_2mainValue【保健センター・保健所】&#10;有形固定資産減価償却率">
          <a:extLst>
            <a:ext uri="{FF2B5EF4-FFF2-40B4-BE49-F238E27FC236}">
              <a16:creationId xmlns:a16="http://schemas.microsoft.com/office/drawing/2014/main" id="{F5CB77A6-5A2A-48E3-970E-A0E09C6F3F60}"/>
            </a:ext>
          </a:extLst>
        </xdr:cNvPr>
        <xdr:cNvSpPr txBox="1"/>
      </xdr:nvSpPr>
      <xdr:spPr>
        <a:xfrm>
          <a:off x="14389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54264</xdr:rowOff>
    </xdr:from>
    <xdr:ext cx="405111" cy="259045"/>
    <xdr:sp macro="" textlink="">
      <xdr:nvSpPr>
        <xdr:cNvPr id="272" name="n_3mainValue【保健センター・保健所】&#10;有形固定資産減価償却率">
          <a:extLst>
            <a:ext uri="{FF2B5EF4-FFF2-40B4-BE49-F238E27FC236}">
              <a16:creationId xmlns:a16="http://schemas.microsoft.com/office/drawing/2014/main" id="{C2D3E82E-49DC-4497-863C-5048E4842F05}"/>
            </a:ext>
          </a:extLst>
        </xdr:cNvPr>
        <xdr:cNvSpPr txBox="1"/>
      </xdr:nvSpPr>
      <xdr:spPr>
        <a:xfrm>
          <a:off x="13500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xdr:rowOff>
    </xdr:from>
    <xdr:ext cx="405111" cy="259045"/>
    <xdr:sp macro="" textlink="">
      <xdr:nvSpPr>
        <xdr:cNvPr id="273" name="n_4mainValue【保健センター・保健所】&#10;有形固定資産減価償却率">
          <a:extLst>
            <a:ext uri="{FF2B5EF4-FFF2-40B4-BE49-F238E27FC236}">
              <a16:creationId xmlns:a16="http://schemas.microsoft.com/office/drawing/2014/main" id="{DCF98060-FA8D-4C9F-97FD-CF9A7EC65695}"/>
            </a:ext>
          </a:extLst>
        </xdr:cNvPr>
        <xdr:cNvSpPr txBox="1"/>
      </xdr:nvSpPr>
      <xdr:spPr>
        <a:xfrm>
          <a:off x="126117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4" name="正方形/長方形 273">
          <a:extLst>
            <a:ext uri="{FF2B5EF4-FFF2-40B4-BE49-F238E27FC236}">
              <a16:creationId xmlns:a16="http://schemas.microsoft.com/office/drawing/2014/main" id="{6D68E029-687B-44F6-9459-3375B56E3C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5" name="正方形/長方形 274">
          <a:extLst>
            <a:ext uri="{FF2B5EF4-FFF2-40B4-BE49-F238E27FC236}">
              <a16:creationId xmlns:a16="http://schemas.microsoft.com/office/drawing/2014/main" id="{DBAF7A67-C74E-4441-845E-AAB0B131DB4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6" name="正方形/長方形 275">
          <a:extLst>
            <a:ext uri="{FF2B5EF4-FFF2-40B4-BE49-F238E27FC236}">
              <a16:creationId xmlns:a16="http://schemas.microsoft.com/office/drawing/2014/main" id="{5F23AF73-A663-451E-83ED-DD5EDADBE13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7" name="正方形/長方形 276">
          <a:extLst>
            <a:ext uri="{FF2B5EF4-FFF2-40B4-BE49-F238E27FC236}">
              <a16:creationId xmlns:a16="http://schemas.microsoft.com/office/drawing/2014/main" id="{2BEDB4A1-8375-482B-931A-F3B1B86995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8" name="正方形/長方形 277">
          <a:extLst>
            <a:ext uri="{FF2B5EF4-FFF2-40B4-BE49-F238E27FC236}">
              <a16:creationId xmlns:a16="http://schemas.microsoft.com/office/drawing/2014/main" id="{F2DD119E-7E02-4872-ACE1-832A07266F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9" name="正方形/長方形 278">
          <a:extLst>
            <a:ext uri="{FF2B5EF4-FFF2-40B4-BE49-F238E27FC236}">
              <a16:creationId xmlns:a16="http://schemas.microsoft.com/office/drawing/2014/main" id="{76729270-E6F9-4310-83BF-511ADC66335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0" name="正方形/長方形 279">
          <a:extLst>
            <a:ext uri="{FF2B5EF4-FFF2-40B4-BE49-F238E27FC236}">
              <a16:creationId xmlns:a16="http://schemas.microsoft.com/office/drawing/2014/main" id="{34C270CC-38AE-4572-8F7B-5E37F945986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1" name="正方形/長方形 280">
          <a:extLst>
            <a:ext uri="{FF2B5EF4-FFF2-40B4-BE49-F238E27FC236}">
              <a16:creationId xmlns:a16="http://schemas.microsoft.com/office/drawing/2014/main" id="{7F6838F0-A934-405B-BC4A-F58FB96634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2" name="テキスト ボックス 281">
          <a:extLst>
            <a:ext uri="{FF2B5EF4-FFF2-40B4-BE49-F238E27FC236}">
              <a16:creationId xmlns:a16="http://schemas.microsoft.com/office/drawing/2014/main" id="{7641A73D-4CAD-416E-B225-CFA0829A757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3" name="直線コネクタ 282">
          <a:extLst>
            <a:ext uri="{FF2B5EF4-FFF2-40B4-BE49-F238E27FC236}">
              <a16:creationId xmlns:a16="http://schemas.microsoft.com/office/drawing/2014/main" id="{E6B66E0B-1D86-4650-BE98-140E0FD4D3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84" name="直線コネクタ 283">
          <a:extLst>
            <a:ext uri="{FF2B5EF4-FFF2-40B4-BE49-F238E27FC236}">
              <a16:creationId xmlns:a16="http://schemas.microsoft.com/office/drawing/2014/main" id="{D796D2BE-F501-4E83-9124-7E3B4D4525DF}"/>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85" name="テキスト ボックス 284">
          <a:extLst>
            <a:ext uri="{FF2B5EF4-FFF2-40B4-BE49-F238E27FC236}">
              <a16:creationId xmlns:a16="http://schemas.microsoft.com/office/drawing/2014/main" id="{F3B8CC50-D95C-45BD-B10D-3D72327B3C47}"/>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6" name="直線コネクタ 285">
          <a:extLst>
            <a:ext uri="{FF2B5EF4-FFF2-40B4-BE49-F238E27FC236}">
              <a16:creationId xmlns:a16="http://schemas.microsoft.com/office/drawing/2014/main" id="{142D73E0-CB18-4A75-8712-4CDADB011C3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7" name="テキスト ボックス 286">
          <a:extLst>
            <a:ext uri="{FF2B5EF4-FFF2-40B4-BE49-F238E27FC236}">
              <a16:creationId xmlns:a16="http://schemas.microsoft.com/office/drawing/2014/main" id="{1A08CBEB-8A32-4FBD-A3DC-C93D3301639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88" name="直線コネクタ 287">
          <a:extLst>
            <a:ext uri="{FF2B5EF4-FFF2-40B4-BE49-F238E27FC236}">
              <a16:creationId xmlns:a16="http://schemas.microsoft.com/office/drawing/2014/main" id="{91A899E0-515C-440D-843A-E393C9253A0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89" name="テキスト ボックス 288">
          <a:extLst>
            <a:ext uri="{FF2B5EF4-FFF2-40B4-BE49-F238E27FC236}">
              <a16:creationId xmlns:a16="http://schemas.microsoft.com/office/drawing/2014/main" id="{A3955310-3429-48FD-957A-4CBE74E7C3C5}"/>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0" name="直線コネクタ 289">
          <a:extLst>
            <a:ext uri="{FF2B5EF4-FFF2-40B4-BE49-F238E27FC236}">
              <a16:creationId xmlns:a16="http://schemas.microsoft.com/office/drawing/2014/main" id="{0E07F3DF-13A0-4776-8791-6268CFB780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1" name="テキスト ボックス 290">
          <a:extLst>
            <a:ext uri="{FF2B5EF4-FFF2-40B4-BE49-F238E27FC236}">
              <a16:creationId xmlns:a16="http://schemas.microsoft.com/office/drawing/2014/main" id="{9F6D09FD-16C9-4DF1-A10D-5ADC08B3164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2" name="【保健センター・保健所】&#10;一人当たり面積グラフ枠">
          <a:extLst>
            <a:ext uri="{FF2B5EF4-FFF2-40B4-BE49-F238E27FC236}">
              <a16:creationId xmlns:a16="http://schemas.microsoft.com/office/drawing/2014/main" id="{5E4A8378-7BC3-4611-915F-7609A631C5D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293" name="直線コネクタ 292">
          <a:extLst>
            <a:ext uri="{FF2B5EF4-FFF2-40B4-BE49-F238E27FC236}">
              <a16:creationId xmlns:a16="http://schemas.microsoft.com/office/drawing/2014/main" id="{B3BB1D06-99CF-4717-8186-8A02B9F18738}"/>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294" name="【保健センター・保健所】&#10;一人当たり面積最小値テキスト">
          <a:extLst>
            <a:ext uri="{FF2B5EF4-FFF2-40B4-BE49-F238E27FC236}">
              <a16:creationId xmlns:a16="http://schemas.microsoft.com/office/drawing/2014/main" id="{B9032C9B-A1A9-4D9B-9092-FF27840F1499}"/>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295" name="直線コネクタ 294">
          <a:extLst>
            <a:ext uri="{FF2B5EF4-FFF2-40B4-BE49-F238E27FC236}">
              <a16:creationId xmlns:a16="http://schemas.microsoft.com/office/drawing/2014/main" id="{72BF633F-1975-4086-8AC5-E2BB1F65113C}"/>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296" name="【保健センター・保健所】&#10;一人当たり面積最大値テキスト">
          <a:extLst>
            <a:ext uri="{FF2B5EF4-FFF2-40B4-BE49-F238E27FC236}">
              <a16:creationId xmlns:a16="http://schemas.microsoft.com/office/drawing/2014/main" id="{F97082F9-D1C5-45FF-9848-D5504FB2888D}"/>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297" name="直線コネクタ 296">
          <a:extLst>
            <a:ext uri="{FF2B5EF4-FFF2-40B4-BE49-F238E27FC236}">
              <a16:creationId xmlns:a16="http://schemas.microsoft.com/office/drawing/2014/main" id="{8A5B85B2-1FE3-4E46-8203-C99524BD9CC5}"/>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298" name="【保健センター・保健所】&#10;一人当たり面積平均値テキスト">
          <a:extLst>
            <a:ext uri="{FF2B5EF4-FFF2-40B4-BE49-F238E27FC236}">
              <a16:creationId xmlns:a16="http://schemas.microsoft.com/office/drawing/2014/main" id="{3EC4EC42-9A21-467A-A6F4-3AC2164FE26A}"/>
            </a:ext>
          </a:extLst>
        </xdr:cNvPr>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299" name="フローチャート: 判断 298">
          <a:extLst>
            <a:ext uri="{FF2B5EF4-FFF2-40B4-BE49-F238E27FC236}">
              <a16:creationId xmlns:a16="http://schemas.microsoft.com/office/drawing/2014/main" id="{C9783451-B1C2-427D-847D-29D837291DDB}"/>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300" name="フローチャート: 判断 299">
          <a:extLst>
            <a:ext uri="{FF2B5EF4-FFF2-40B4-BE49-F238E27FC236}">
              <a16:creationId xmlns:a16="http://schemas.microsoft.com/office/drawing/2014/main" id="{A1E98696-22B3-446C-87D7-B705F4B648BC}"/>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01" name="フローチャート: 判断 300">
          <a:extLst>
            <a:ext uri="{FF2B5EF4-FFF2-40B4-BE49-F238E27FC236}">
              <a16:creationId xmlns:a16="http://schemas.microsoft.com/office/drawing/2014/main" id="{EF4A4742-0A80-4B4D-92AE-1FA633D86A50}"/>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02" name="フローチャート: 判断 301">
          <a:extLst>
            <a:ext uri="{FF2B5EF4-FFF2-40B4-BE49-F238E27FC236}">
              <a16:creationId xmlns:a16="http://schemas.microsoft.com/office/drawing/2014/main" id="{ED9596D6-91B6-45B7-94FA-FCFBC638A964}"/>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03" name="フローチャート: 判断 302">
          <a:extLst>
            <a:ext uri="{FF2B5EF4-FFF2-40B4-BE49-F238E27FC236}">
              <a16:creationId xmlns:a16="http://schemas.microsoft.com/office/drawing/2014/main" id="{8C9ECCCD-5D2B-44F4-95A2-0B76149B4F7A}"/>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76EB09A6-0D5A-4BCF-A267-D0525FECF9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B14F5272-E946-4A74-B54B-A19EECE16D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5F3C90A5-184C-4A55-9350-71A0236816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248CB00D-80DF-4DFB-A19B-DE8C0DE996B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A1E27C63-CD2A-47EB-91F2-BCD7F4193AB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89218</xdr:rowOff>
    </xdr:from>
    <xdr:to>
      <xdr:col>116</xdr:col>
      <xdr:colOff>114300</xdr:colOff>
      <xdr:row>59</xdr:row>
      <xdr:rowOff>19368</xdr:rowOff>
    </xdr:to>
    <xdr:sp macro="" textlink="">
      <xdr:nvSpPr>
        <xdr:cNvPr id="309" name="楕円 308">
          <a:extLst>
            <a:ext uri="{FF2B5EF4-FFF2-40B4-BE49-F238E27FC236}">
              <a16:creationId xmlns:a16="http://schemas.microsoft.com/office/drawing/2014/main" id="{36F95A0B-7C05-49B8-8798-82F5EC01D826}"/>
            </a:ext>
          </a:extLst>
        </xdr:cNvPr>
        <xdr:cNvSpPr/>
      </xdr:nvSpPr>
      <xdr:spPr>
        <a:xfrm>
          <a:off x="22110700" y="100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112095</xdr:rowOff>
    </xdr:from>
    <xdr:ext cx="469744" cy="259045"/>
    <xdr:sp macro="" textlink="">
      <xdr:nvSpPr>
        <xdr:cNvPr id="310" name="【保健センター・保健所】&#10;一人当たり面積該当値テキスト">
          <a:extLst>
            <a:ext uri="{FF2B5EF4-FFF2-40B4-BE49-F238E27FC236}">
              <a16:creationId xmlns:a16="http://schemas.microsoft.com/office/drawing/2014/main" id="{7E7A2CB8-ABCD-4AE3-8138-251A9DCE8932}"/>
            </a:ext>
          </a:extLst>
        </xdr:cNvPr>
        <xdr:cNvSpPr txBox="1"/>
      </xdr:nvSpPr>
      <xdr:spPr>
        <a:xfrm>
          <a:off x="22199600" y="988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113220</xdr:rowOff>
    </xdr:from>
    <xdr:to>
      <xdr:col>112</xdr:col>
      <xdr:colOff>38100</xdr:colOff>
      <xdr:row>59</xdr:row>
      <xdr:rowOff>43370</xdr:rowOff>
    </xdr:to>
    <xdr:sp macro="" textlink="">
      <xdr:nvSpPr>
        <xdr:cNvPr id="311" name="楕円 310">
          <a:extLst>
            <a:ext uri="{FF2B5EF4-FFF2-40B4-BE49-F238E27FC236}">
              <a16:creationId xmlns:a16="http://schemas.microsoft.com/office/drawing/2014/main" id="{F4B477EF-1A08-49EA-9B89-BD9775A2E3A6}"/>
            </a:ext>
          </a:extLst>
        </xdr:cNvPr>
        <xdr:cNvSpPr/>
      </xdr:nvSpPr>
      <xdr:spPr>
        <a:xfrm>
          <a:off x="21272500" y="100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140018</xdr:rowOff>
    </xdr:from>
    <xdr:to>
      <xdr:col>116</xdr:col>
      <xdr:colOff>63500</xdr:colOff>
      <xdr:row>58</xdr:row>
      <xdr:rowOff>164020</xdr:rowOff>
    </xdr:to>
    <xdr:cxnSp macro="">
      <xdr:nvCxnSpPr>
        <xdr:cNvPr id="312" name="直線コネクタ 311">
          <a:extLst>
            <a:ext uri="{FF2B5EF4-FFF2-40B4-BE49-F238E27FC236}">
              <a16:creationId xmlns:a16="http://schemas.microsoft.com/office/drawing/2014/main" id="{9F30E96C-487A-4BBA-B5F2-AD8A2F764B30}"/>
            </a:ext>
          </a:extLst>
        </xdr:cNvPr>
        <xdr:cNvCxnSpPr/>
      </xdr:nvCxnSpPr>
      <xdr:spPr>
        <a:xfrm flipV="1">
          <a:off x="21323300" y="10084118"/>
          <a:ext cx="8382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137223</xdr:rowOff>
    </xdr:from>
    <xdr:to>
      <xdr:col>107</xdr:col>
      <xdr:colOff>101600</xdr:colOff>
      <xdr:row>59</xdr:row>
      <xdr:rowOff>67373</xdr:rowOff>
    </xdr:to>
    <xdr:sp macro="" textlink="">
      <xdr:nvSpPr>
        <xdr:cNvPr id="313" name="楕円 312">
          <a:extLst>
            <a:ext uri="{FF2B5EF4-FFF2-40B4-BE49-F238E27FC236}">
              <a16:creationId xmlns:a16="http://schemas.microsoft.com/office/drawing/2014/main" id="{DA2A1ED7-0EA7-4AB8-BE3D-F868552AB031}"/>
            </a:ext>
          </a:extLst>
        </xdr:cNvPr>
        <xdr:cNvSpPr/>
      </xdr:nvSpPr>
      <xdr:spPr>
        <a:xfrm>
          <a:off x="20383500" y="100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164020</xdr:rowOff>
    </xdr:from>
    <xdr:to>
      <xdr:col>111</xdr:col>
      <xdr:colOff>177800</xdr:colOff>
      <xdr:row>59</xdr:row>
      <xdr:rowOff>16573</xdr:rowOff>
    </xdr:to>
    <xdr:cxnSp macro="">
      <xdr:nvCxnSpPr>
        <xdr:cNvPr id="314" name="直線コネクタ 313">
          <a:extLst>
            <a:ext uri="{FF2B5EF4-FFF2-40B4-BE49-F238E27FC236}">
              <a16:creationId xmlns:a16="http://schemas.microsoft.com/office/drawing/2014/main" id="{F0717D36-3306-4649-BF84-2BEFC360DBD6}"/>
            </a:ext>
          </a:extLst>
        </xdr:cNvPr>
        <xdr:cNvCxnSpPr/>
      </xdr:nvCxnSpPr>
      <xdr:spPr>
        <a:xfrm flipV="1">
          <a:off x="20434300" y="10108120"/>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161227</xdr:rowOff>
    </xdr:from>
    <xdr:to>
      <xdr:col>102</xdr:col>
      <xdr:colOff>165100</xdr:colOff>
      <xdr:row>59</xdr:row>
      <xdr:rowOff>91377</xdr:rowOff>
    </xdr:to>
    <xdr:sp macro="" textlink="">
      <xdr:nvSpPr>
        <xdr:cNvPr id="315" name="楕円 314">
          <a:extLst>
            <a:ext uri="{FF2B5EF4-FFF2-40B4-BE49-F238E27FC236}">
              <a16:creationId xmlns:a16="http://schemas.microsoft.com/office/drawing/2014/main" id="{1883086C-A418-4E34-976B-37EFB69204DE}"/>
            </a:ext>
          </a:extLst>
        </xdr:cNvPr>
        <xdr:cNvSpPr/>
      </xdr:nvSpPr>
      <xdr:spPr>
        <a:xfrm>
          <a:off x="19494500" y="101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16573</xdr:rowOff>
    </xdr:from>
    <xdr:to>
      <xdr:col>107</xdr:col>
      <xdr:colOff>50800</xdr:colOff>
      <xdr:row>59</xdr:row>
      <xdr:rowOff>40577</xdr:rowOff>
    </xdr:to>
    <xdr:cxnSp macro="">
      <xdr:nvCxnSpPr>
        <xdr:cNvPr id="316" name="直線コネクタ 315">
          <a:extLst>
            <a:ext uri="{FF2B5EF4-FFF2-40B4-BE49-F238E27FC236}">
              <a16:creationId xmlns:a16="http://schemas.microsoft.com/office/drawing/2014/main" id="{BB609867-1C45-40B3-8C4E-04546D20BD02}"/>
            </a:ext>
          </a:extLst>
        </xdr:cNvPr>
        <xdr:cNvCxnSpPr/>
      </xdr:nvCxnSpPr>
      <xdr:spPr>
        <a:xfrm flipV="1">
          <a:off x="19545300" y="10132123"/>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12065</xdr:rowOff>
    </xdr:from>
    <xdr:to>
      <xdr:col>98</xdr:col>
      <xdr:colOff>38100</xdr:colOff>
      <xdr:row>59</xdr:row>
      <xdr:rowOff>113665</xdr:rowOff>
    </xdr:to>
    <xdr:sp macro="" textlink="">
      <xdr:nvSpPr>
        <xdr:cNvPr id="317" name="楕円 316">
          <a:extLst>
            <a:ext uri="{FF2B5EF4-FFF2-40B4-BE49-F238E27FC236}">
              <a16:creationId xmlns:a16="http://schemas.microsoft.com/office/drawing/2014/main" id="{A9FC40C4-D631-4E51-A9B4-13D929553144}"/>
            </a:ext>
          </a:extLst>
        </xdr:cNvPr>
        <xdr:cNvSpPr/>
      </xdr:nvSpPr>
      <xdr:spPr>
        <a:xfrm>
          <a:off x="18605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40577</xdr:rowOff>
    </xdr:from>
    <xdr:to>
      <xdr:col>102</xdr:col>
      <xdr:colOff>114300</xdr:colOff>
      <xdr:row>59</xdr:row>
      <xdr:rowOff>62865</xdr:rowOff>
    </xdr:to>
    <xdr:cxnSp macro="">
      <xdr:nvCxnSpPr>
        <xdr:cNvPr id="318" name="直線コネクタ 317">
          <a:extLst>
            <a:ext uri="{FF2B5EF4-FFF2-40B4-BE49-F238E27FC236}">
              <a16:creationId xmlns:a16="http://schemas.microsoft.com/office/drawing/2014/main" id="{1A74B62F-2D39-40F9-89D0-30C6F48A190B}"/>
            </a:ext>
          </a:extLst>
        </xdr:cNvPr>
        <xdr:cNvCxnSpPr/>
      </xdr:nvCxnSpPr>
      <xdr:spPr>
        <a:xfrm flipV="1">
          <a:off x="18656300" y="10156127"/>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319" name="n_1aveValue【保健センター・保健所】&#10;一人当たり面積">
          <a:extLst>
            <a:ext uri="{FF2B5EF4-FFF2-40B4-BE49-F238E27FC236}">
              <a16:creationId xmlns:a16="http://schemas.microsoft.com/office/drawing/2014/main" id="{7733D670-DB27-4109-9EC2-407BD179044F}"/>
            </a:ext>
          </a:extLst>
        </xdr:cNvPr>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320" name="n_2aveValue【保健センター・保健所】&#10;一人当たり面積">
          <a:extLst>
            <a:ext uri="{FF2B5EF4-FFF2-40B4-BE49-F238E27FC236}">
              <a16:creationId xmlns:a16="http://schemas.microsoft.com/office/drawing/2014/main" id="{DE116413-48F0-4440-9FAF-162CF57AF25E}"/>
            </a:ext>
          </a:extLst>
        </xdr:cNvPr>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321" name="n_3aveValue【保健センター・保健所】&#10;一人当たり面積">
          <a:extLst>
            <a:ext uri="{FF2B5EF4-FFF2-40B4-BE49-F238E27FC236}">
              <a16:creationId xmlns:a16="http://schemas.microsoft.com/office/drawing/2014/main" id="{D17A9F7C-981E-44CA-947F-ADD28C979BF4}"/>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322" name="n_4aveValue【保健センター・保健所】&#10;一人当たり面積">
          <a:extLst>
            <a:ext uri="{FF2B5EF4-FFF2-40B4-BE49-F238E27FC236}">
              <a16:creationId xmlns:a16="http://schemas.microsoft.com/office/drawing/2014/main" id="{04E4B60D-8231-449A-B39B-2BE8266712C3}"/>
            </a:ext>
          </a:extLst>
        </xdr:cNvPr>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59897</xdr:rowOff>
    </xdr:from>
    <xdr:ext cx="469744" cy="259045"/>
    <xdr:sp macro="" textlink="">
      <xdr:nvSpPr>
        <xdr:cNvPr id="323" name="n_1mainValue【保健センター・保健所】&#10;一人当たり面積">
          <a:extLst>
            <a:ext uri="{FF2B5EF4-FFF2-40B4-BE49-F238E27FC236}">
              <a16:creationId xmlns:a16="http://schemas.microsoft.com/office/drawing/2014/main" id="{1350810F-D85E-4451-BC6F-F522B81DD169}"/>
            </a:ext>
          </a:extLst>
        </xdr:cNvPr>
        <xdr:cNvSpPr txBox="1"/>
      </xdr:nvSpPr>
      <xdr:spPr>
        <a:xfrm>
          <a:off x="21075727" y="983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83900</xdr:rowOff>
    </xdr:from>
    <xdr:ext cx="469744" cy="259045"/>
    <xdr:sp macro="" textlink="">
      <xdr:nvSpPr>
        <xdr:cNvPr id="324" name="n_2mainValue【保健センター・保健所】&#10;一人当たり面積">
          <a:extLst>
            <a:ext uri="{FF2B5EF4-FFF2-40B4-BE49-F238E27FC236}">
              <a16:creationId xmlns:a16="http://schemas.microsoft.com/office/drawing/2014/main" id="{239CB885-BD97-4250-A84A-2A5A7EEA208C}"/>
            </a:ext>
          </a:extLst>
        </xdr:cNvPr>
        <xdr:cNvSpPr txBox="1"/>
      </xdr:nvSpPr>
      <xdr:spPr>
        <a:xfrm>
          <a:off x="20199427" y="985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107904</xdr:rowOff>
    </xdr:from>
    <xdr:ext cx="469744" cy="259045"/>
    <xdr:sp macro="" textlink="">
      <xdr:nvSpPr>
        <xdr:cNvPr id="325" name="n_3mainValue【保健センター・保健所】&#10;一人当たり面積">
          <a:extLst>
            <a:ext uri="{FF2B5EF4-FFF2-40B4-BE49-F238E27FC236}">
              <a16:creationId xmlns:a16="http://schemas.microsoft.com/office/drawing/2014/main" id="{78679A91-CD1A-4D02-A2DD-AB5B0A5DD740}"/>
            </a:ext>
          </a:extLst>
        </xdr:cNvPr>
        <xdr:cNvSpPr txBox="1"/>
      </xdr:nvSpPr>
      <xdr:spPr>
        <a:xfrm>
          <a:off x="19310427" y="98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130192</xdr:rowOff>
    </xdr:from>
    <xdr:ext cx="469744" cy="259045"/>
    <xdr:sp macro="" textlink="">
      <xdr:nvSpPr>
        <xdr:cNvPr id="326" name="n_4mainValue【保健センター・保健所】&#10;一人当たり面積">
          <a:extLst>
            <a:ext uri="{FF2B5EF4-FFF2-40B4-BE49-F238E27FC236}">
              <a16:creationId xmlns:a16="http://schemas.microsoft.com/office/drawing/2014/main" id="{E5B17CAD-6173-48AC-B879-24CE0803E365}"/>
            </a:ext>
          </a:extLst>
        </xdr:cNvPr>
        <xdr:cNvSpPr txBox="1"/>
      </xdr:nvSpPr>
      <xdr:spPr>
        <a:xfrm>
          <a:off x="18421427" y="990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a:extLst>
            <a:ext uri="{FF2B5EF4-FFF2-40B4-BE49-F238E27FC236}">
              <a16:creationId xmlns:a16="http://schemas.microsoft.com/office/drawing/2014/main" id="{37C2B9DD-964C-4FBF-8AA6-F25061384C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a:extLst>
            <a:ext uri="{FF2B5EF4-FFF2-40B4-BE49-F238E27FC236}">
              <a16:creationId xmlns:a16="http://schemas.microsoft.com/office/drawing/2014/main" id="{7B5B0525-EAFD-4E37-AB66-C3B485F1F6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a:extLst>
            <a:ext uri="{FF2B5EF4-FFF2-40B4-BE49-F238E27FC236}">
              <a16:creationId xmlns:a16="http://schemas.microsoft.com/office/drawing/2014/main" id="{FC80B890-08AB-4A8C-A684-21F84EE01E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a:extLst>
            <a:ext uri="{FF2B5EF4-FFF2-40B4-BE49-F238E27FC236}">
              <a16:creationId xmlns:a16="http://schemas.microsoft.com/office/drawing/2014/main" id="{B0146D3D-3D9D-43FE-B57F-286B4A42769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a:extLst>
            <a:ext uri="{FF2B5EF4-FFF2-40B4-BE49-F238E27FC236}">
              <a16:creationId xmlns:a16="http://schemas.microsoft.com/office/drawing/2014/main" id="{C43D49CD-7402-4FF4-86F2-5176CA1D69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a:extLst>
            <a:ext uri="{FF2B5EF4-FFF2-40B4-BE49-F238E27FC236}">
              <a16:creationId xmlns:a16="http://schemas.microsoft.com/office/drawing/2014/main" id="{A3BB478B-34B6-4B9C-A839-0867EB07E5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a:extLst>
            <a:ext uri="{FF2B5EF4-FFF2-40B4-BE49-F238E27FC236}">
              <a16:creationId xmlns:a16="http://schemas.microsoft.com/office/drawing/2014/main" id="{EEEBA4C3-DDB5-4585-8ED7-8FFA068AA1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a:extLst>
            <a:ext uri="{FF2B5EF4-FFF2-40B4-BE49-F238E27FC236}">
              <a16:creationId xmlns:a16="http://schemas.microsoft.com/office/drawing/2014/main" id="{F5DB6381-F483-4B07-9A91-5F4AB0F08A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a:extLst>
            <a:ext uri="{FF2B5EF4-FFF2-40B4-BE49-F238E27FC236}">
              <a16:creationId xmlns:a16="http://schemas.microsoft.com/office/drawing/2014/main" id="{2E1889E8-7DAA-41FF-8BF6-033D7DA1A3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a:extLst>
            <a:ext uri="{FF2B5EF4-FFF2-40B4-BE49-F238E27FC236}">
              <a16:creationId xmlns:a16="http://schemas.microsoft.com/office/drawing/2014/main" id="{BBDB43A8-B48C-439E-A717-60DD8D764B4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a:extLst>
            <a:ext uri="{FF2B5EF4-FFF2-40B4-BE49-F238E27FC236}">
              <a16:creationId xmlns:a16="http://schemas.microsoft.com/office/drawing/2014/main" id="{11FA86E4-6887-4017-9A00-12E1817955E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8" name="直線コネクタ 337">
          <a:extLst>
            <a:ext uri="{FF2B5EF4-FFF2-40B4-BE49-F238E27FC236}">
              <a16:creationId xmlns:a16="http://schemas.microsoft.com/office/drawing/2014/main" id="{E3E2D46F-6253-4E8C-ABA8-E3C4673116D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9" name="テキスト ボックス 338">
          <a:extLst>
            <a:ext uri="{FF2B5EF4-FFF2-40B4-BE49-F238E27FC236}">
              <a16:creationId xmlns:a16="http://schemas.microsoft.com/office/drawing/2014/main" id="{95033FF5-6A55-407E-B3F5-0A9D6114400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0" name="直線コネクタ 339">
          <a:extLst>
            <a:ext uri="{FF2B5EF4-FFF2-40B4-BE49-F238E27FC236}">
              <a16:creationId xmlns:a16="http://schemas.microsoft.com/office/drawing/2014/main" id="{EFBDF5F0-818D-4EC8-8900-F712535FD1E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1" name="テキスト ボックス 340">
          <a:extLst>
            <a:ext uri="{FF2B5EF4-FFF2-40B4-BE49-F238E27FC236}">
              <a16:creationId xmlns:a16="http://schemas.microsoft.com/office/drawing/2014/main" id="{C4B06C5D-665C-43DA-AF7B-EC4EF38F16F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2" name="直線コネクタ 341">
          <a:extLst>
            <a:ext uri="{FF2B5EF4-FFF2-40B4-BE49-F238E27FC236}">
              <a16:creationId xmlns:a16="http://schemas.microsoft.com/office/drawing/2014/main" id="{C3A81BE6-C174-45AF-A594-284B7E8F572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3" name="テキスト ボックス 342">
          <a:extLst>
            <a:ext uri="{FF2B5EF4-FFF2-40B4-BE49-F238E27FC236}">
              <a16:creationId xmlns:a16="http://schemas.microsoft.com/office/drawing/2014/main" id="{6342C3D2-83F3-486F-BA3D-6AB8DC4CFC9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4" name="直線コネクタ 343">
          <a:extLst>
            <a:ext uri="{FF2B5EF4-FFF2-40B4-BE49-F238E27FC236}">
              <a16:creationId xmlns:a16="http://schemas.microsoft.com/office/drawing/2014/main" id="{0673A047-E2E3-4348-B653-0444B9D50CA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5" name="テキスト ボックス 344">
          <a:extLst>
            <a:ext uri="{FF2B5EF4-FFF2-40B4-BE49-F238E27FC236}">
              <a16:creationId xmlns:a16="http://schemas.microsoft.com/office/drawing/2014/main" id="{F35DED41-6A40-4B87-B967-38DD21FD076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6" name="直線コネクタ 345">
          <a:extLst>
            <a:ext uri="{FF2B5EF4-FFF2-40B4-BE49-F238E27FC236}">
              <a16:creationId xmlns:a16="http://schemas.microsoft.com/office/drawing/2014/main" id="{C5550917-B763-4337-AAF8-2133670FEB1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47" name="テキスト ボックス 346">
          <a:extLst>
            <a:ext uri="{FF2B5EF4-FFF2-40B4-BE49-F238E27FC236}">
              <a16:creationId xmlns:a16="http://schemas.microsoft.com/office/drawing/2014/main" id="{3204C090-ACDD-4FA5-B4C3-5399CD86D6E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a:extLst>
            <a:ext uri="{FF2B5EF4-FFF2-40B4-BE49-F238E27FC236}">
              <a16:creationId xmlns:a16="http://schemas.microsoft.com/office/drawing/2014/main" id="{BA175F54-9421-48FC-B04C-7541F1D9592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a:extLst>
            <a:ext uri="{FF2B5EF4-FFF2-40B4-BE49-F238E27FC236}">
              <a16:creationId xmlns:a16="http://schemas.microsoft.com/office/drawing/2014/main" id="{437282DB-06FB-4BEE-BEB2-D65E18E7CB6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50" name="直線コネクタ 349">
          <a:extLst>
            <a:ext uri="{FF2B5EF4-FFF2-40B4-BE49-F238E27FC236}">
              <a16:creationId xmlns:a16="http://schemas.microsoft.com/office/drawing/2014/main" id="{B11D82BD-D7BC-45E0-865F-5FD3040CA2F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1" name="【消防施設】&#10;有形固定資産減価償却率最小値テキスト">
          <a:extLst>
            <a:ext uri="{FF2B5EF4-FFF2-40B4-BE49-F238E27FC236}">
              <a16:creationId xmlns:a16="http://schemas.microsoft.com/office/drawing/2014/main" id="{D5CF8AC9-AFC7-4291-A080-6F82C11F36A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2" name="直線コネクタ 351">
          <a:extLst>
            <a:ext uri="{FF2B5EF4-FFF2-40B4-BE49-F238E27FC236}">
              <a16:creationId xmlns:a16="http://schemas.microsoft.com/office/drawing/2014/main" id="{ACEEF343-408F-4474-BE4A-0B8793B433C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3" name="【消防施設】&#10;有形固定資産減価償却率最大値テキスト">
          <a:extLst>
            <a:ext uri="{FF2B5EF4-FFF2-40B4-BE49-F238E27FC236}">
              <a16:creationId xmlns:a16="http://schemas.microsoft.com/office/drawing/2014/main" id="{CE5A2419-9AC3-4897-94B6-06964D71594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4" name="直線コネクタ 353">
          <a:extLst>
            <a:ext uri="{FF2B5EF4-FFF2-40B4-BE49-F238E27FC236}">
              <a16:creationId xmlns:a16="http://schemas.microsoft.com/office/drawing/2014/main" id="{C42F9A87-C4CF-4C38-A333-AF237E9782F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355" name="【消防施設】&#10;有形固定資産減価償却率平均値テキスト">
          <a:extLst>
            <a:ext uri="{FF2B5EF4-FFF2-40B4-BE49-F238E27FC236}">
              <a16:creationId xmlns:a16="http://schemas.microsoft.com/office/drawing/2014/main" id="{A7921B92-13A7-4321-A373-67AAB116D272}"/>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356" name="フローチャート: 判断 355">
          <a:extLst>
            <a:ext uri="{FF2B5EF4-FFF2-40B4-BE49-F238E27FC236}">
              <a16:creationId xmlns:a16="http://schemas.microsoft.com/office/drawing/2014/main" id="{95B87B37-D28A-4236-97B0-BC475F3A159C}"/>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57" name="フローチャート: 判断 356">
          <a:extLst>
            <a:ext uri="{FF2B5EF4-FFF2-40B4-BE49-F238E27FC236}">
              <a16:creationId xmlns:a16="http://schemas.microsoft.com/office/drawing/2014/main" id="{E47736D0-A079-45B6-8ACF-542D73C48A53}"/>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358" name="フローチャート: 判断 357">
          <a:extLst>
            <a:ext uri="{FF2B5EF4-FFF2-40B4-BE49-F238E27FC236}">
              <a16:creationId xmlns:a16="http://schemas.microsoft.com/office/drawing/2014/main" id="{BD0296E9-6791-4760-8728-9282F948FA4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359" name="フローチャート: 判断 358">
          <a:extLst>
            <a:ext uri="{FF2B5EF4-FFF2-40B4-BE49-F238E27FC236}">
              <a16:creationId xmlns:a16="http://schemas.microsoft.com/office/drawing/2014/main" id="{7CE4133B-988C-4748-8AE0-FF04F8D4080E}"/>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360" name="フローチャート: 判断 359">
          <a:extLst>
            <a:ext uri="{FF2B5EF4-FFF2-40B4-BE49-F238E27FC236}">
              <a16:creationId xmlns:a16="http://schemas.microsoft.com/office/drawing/2014/main" id="{42129BCF-AAA7-47AB-9510-D1D05E4D2F38}"/>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5DCCF5E-77E5-4739-9FB8-E86A7ED97F7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F1F8B39-5777-449D-80FC-AF8FCCA07D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AAEF263E-4A29-482C-8CB6-54BD7019D7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B289BDB-1E6D-4017-A032-DB10FC4A139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674892C-E690-4FF6-BA8B-274C0419CA9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60961</xdr:rowOff>
    </xdr:from>
    <xdr:to>
      <xdr:col>85</xdr:col>
      <xdr:colOff>177800</xdr:colOff>
      <xdr:row>83</xdr:row>
      <xdr:rowOff>162561</xdr:rowOff>
    </xdr:to>
    <xdr:sp macro="" textlink="">
      <xdr:nvSpPr>
        <xdr:cNvPr id="366" name="楕円 365">
          <a:extLst>
            <a:ext uri="{FF2B5EF4-FFF2-40B4-BE49-F238E27FC236}">
              <a16:creationId xmlns:a16="http://schemas.microsoft.com/office/drawing/2014/main" id="{320080DD-26D1-4E18-9ED7-DCED0F938164}"/>
            </a:ext>
          </a:extLst>
        </xdr:cNvPr>
        <xdr:cNvSpPr/>
      </xdr:nvSpPr>
      <xdr:spPr>
        <a:xfrm>
          <a:off x="16268700" y="142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39388</xdr:rowOff>
    </xdr:from>
    <xdr:ext cx="405111" cy="259045"/>
    <xdr:sp macro="" textlink="">
      <xdr:nvSpPr>
        <xdr:cNvPr id="367" name="【消防施設】&#10;有形固定資産減価償却率該当値テキスト">
          <a:extLst>
            <a:ext uri="{FF2B5EF4-FFF2-40B4-BE49-F238E27FC236}">
              <a16:creationId xmlns:a16="http://schemas.microsoft.com/office/drawing/2014/main" id="{EDB93F54-B83A-4707-AE1A-165940DF26A1}"/>
            </a:ext>
          </a:extLst>
        </xdr:cNvPr>
        <xdr:cNvSpPr txBox="1"/>
      </xdr:nvSpPr>
      <xdr:spPr>
        <a:xfrm>
          <a:off x="16357600" y="1426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49530</xdr:rowOff>
    </xdr:from>
    <xdr:to>
      <xdr:col>81</xdr:col>
      <xdr:colOff>101600</xdr:colOff>
      <xdr:row>83</xdr:row>
      <xdr:rowOff>151130</xdr:rowOff>
    </xdr:to>
    <xdr:sp macro="" textlink="">
      <xdr:nvSpPr>
        <xdr:cNvPr id="368" name="楕円 367">
          <a:extLst>
            <a:ext uri="{FF2B5EF4-FFF2-40B4-BE49-F238E27FC236}">
              <a16:creationId xmlns:a16="http://schemas.microsoft.com/office/drawing/2014/main" id="{81BDE483-73B1-4C15-86F9-E2B7ECFE6FEA}"/>
            </a:ext>
          </a:extLst>
        </xdr:cNvPr>
        <xdr:cNvSpPr/>
      </xdr:nvSpPr>
      <xdr:spPr>
        <a:xfrm>
          <a:off x="15430500" y="142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100330</xdr:rowOff>
    </xdr:from>
    <xdr:to>
      <xdr:col>85</xdr:col>
      <xdr:colOff>127000</xdr:colOff>
      <xdr:row>83</xdr:row>
      <xdr:rowOff>111761</xdr:rowOff>
    </xdr:to>
    <xdr:cxnSp macro="">
      <xdr:nvCxnSpPr>
        <xdr:cNvPr id="369" name="直線コネクタ 368">
          <a:extLst>
            <a:ext uri="{FF2B5EF4-FFF2-40B4-BE49-F238E27FC236}">
              <a16:creationId xmlns:a16="http://schemas.microsoft.com/office/drawing/2014/main" id="{B4FED7BD-0881-445F-BBAF-17F5AD1E1AD7}"/>
            </a:ext>
          </a:extLst>
        </xdr:cNvPr>
        <xdr:cNvCxnSpPr/>
      </xdr:nvCxnSpPr>
      <xdr:spPr>
        <a:xfrm>
          <a:off x="15481300" y="143306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39370</xdr:rowOff>
    </xdr:from>
    <xdr:to>
      <xdr:col>76</xdr:col>
      <xdr:colOff>165100</xdr:colOff>
      <xdr:row>83</xdr:row>
      <xdr:rowOff>140970</xdr:rowOff>
    </xdr:to>
    <xdr:sp macro="" textlink="">
      <xdr:nvSpPr>
        <xdr:cNvPr id="370" name="楕円 369">
          <a:extLst>
            <a:ext uri="{FF2B5EF4-FFF2-40B4-BE49-F238E27FC236}">
              <a16:creationId xmlns:a16="http://schemas.microsoft.com/office/drawing/2014/main" id="{C29B47C0-E2FB-4124-8A82-8C87C5A90D9D}"/>
            </a:ext>
          </a:extLst>
        </xdr:cNvPr>
        <xdr:cNvSpPr/>
      </xdr:nvSpPr>
      <xdr:spPr>
        <a:xfrm>
          <a:off x="14541500" y="142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90170</xdr:rowOff>
    </xdr:from>
    <xdr:to>
      <xdr:col>81</xdr:col>
      <xdr:colOff>50800</xdr:colOff>
      <xdr:row>83</xdr:row>
      <xdr:rowOff>100330</xdr:rowOff>
    </xdr:to>
    <xdr:cxnSp macro="">
      <xdr:nvCxnSpPr>
        <xdr:cNvPr id="371" name="直線コネクタ 370">
          <a:extLst>
            <a:ext uri="{FF2B5EF4-FFF2-40B4-BE49-F238E27FC236}">
              <a16:creationId xmlns:a16="http://schemas.microsoft.com/office/drawing/2014/main" id="{F58706B0-32ED-465E-B9FC-FADE21627FBD}"/>
            </a:ext>
          </a:extLst>
        </xdr:cNvPr>
        <xdr:cNvCxnSpPr/>
      </xdr:nvCxnSpPr>
      <xdr:spPr>
        <a:xfrm>
          <a:off x="14592300" y="143205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27939</xdr:rowOff>
    </xdr:from>
    <xdr:to>
      <xdr:col>72</xdr:col>
      <xdr:colOff>38100</xdr:colOff>
      <xdr:row>83</xdr:row>
      <xdr:rowOff>129539</xdr:rowOff>
    </xdr:to>
    <xdr:sp macro="" textlink="">
      <xdr:nvSpPr>
        <xdr:cNvPr id="372" name="楕円 371">
          <a:extLst>
            <a:ext uri="{FF2B5EF4-FFF2-40B4-BE49-F238E27FC236}">
              <a16:creationId xmlns:a16="http://schemas.microsoft.com/office/drawing/2014/main" id="{F08A4DA9-C12C-41D7-AB83-636B02E32FD3}"/>
            </a:ext>
          </a:extLst>
        </xdr:cNvPr>
        <xdr:cNvSpPr/>
      </xdr:nvSpPr>
      <xdr:spPr>
        <a:xfrm>
          <a:off x="13652500" y="142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78739</xdr:rowOff>
    </xdr:from>
    <xdr:to>
      <xdr:col>76</xdr:col>
      <xdr:colOff>114300</xdr:colOff>
      <xdr:row>83</xdr:row>
      <xdr:rowOff>90170</xdr:rowOff>
    </xdr:to>
    <xdr:cxnSp macro="">
      <xdr:nvCxnSpPr>
        <xdr:cNvPr id="373" name="直線コネクタ 372">
          <a:extLst>
            <a:ext uri="{FF2B5EF4-FFF2-40B4-BE49-F238E27FC236}">
              <a16:creationId xmlns:a16="http://schemas.microsoft.com/office/drawing/2014/main" id="{89CA2448-2775-46E7-800D-A73E173DD695}"/>
            </a:ext>
          </a:extLst>
        </xdr:cNvPr>
        <xdr:cNvCxnSpPr/>
      </xdr:nvCxnSpPr>
      <xdr:spPr>
        <a:xfrm>
          <a:off x="13703300" y="14309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3811</xdr:rowOff>
    </xdr:from>
    <xdr:to>
      <xdr:col>67</xdr:col>
      <xdr:colOff>101600</xdr:colOff>
      <xdr:row>83</xdr:row>
      <xdr:rowOff>105411</xdr:rowOff>
    </xdr:to>
    <xdr:sp macro="" textlink="">
      <xdr:nvSpPr>
        <xdr:cNvPr id="374" name="楕円 373">
          <a:extLst>
            <a:ext uri="{FF2B5EF4-FFF2-40B4-BE49-F238E27FC236}">
              <a16:creationId xmlns:a16="http://schemas.microsoft.com/office/drawing/2014/main" id="{3C815C4D-78BC-4DC2-B506-E0187B375F59}"/>
            </a:ext>
          </a:extLst>
        </xdr:cNvPr>
        <xdr:cNvSpPr/>
      </xdr:nvSpPr>
      <xdr:spPr>
        <a:xfrm>
          <a:off x="127635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54611</xdr:rowOff>
    </xdr:from>
    <xdr:to>
      <xdr:col>71</xdr:col>
      <xdr:colOff>177800</xdr:colOff>
      <xdr:row>83</xdr:row>
      <xdr:rowOff>78739</xdr:rowOff>
    </xdr:to>
    <xdr:cxnSp macro="">
      <xdr:nvCxnSpPr>
        <xdr:cNvPr id="375" name="直線コネクタ 374">
          <a:extLst>
            <a:ext uri="{FF2B5EF4-FFF2-40B4-BE49-F238E27FC236}">
              <a16:creationId xmlns:a16="http://schemas.microsoft.com/office/drawing/2014/main" id="{83953C82-75F0-4345-86CF-00B61163B14C}"/>
            </a:ext>
          </a:extLst>
        </xdr:cNvPr>
        <xdr:cNvCxnSpPr/>
      </xdr:nvCxnSpPr>
      <xdr:spPr>
        <a:xfrm>
          <a:off x="12814300" y="142849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376" name="n_1aveValue【消防施設】&#10;有形固定資産減価償却率">
          <a:extLst>
            <a:ext uri="{FF2B5EF4-FFF2-40B4-BE49-F238E27FC236}">
              <a16:creationId xmlns:a16="http://schemas.microsoft.com/office/drawing/2014/main" id="{71D8A10D-4C82-479B-9C5E-2931E740A262}"/>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377" name="n_2aveValue【消防施設】&#10;有形固定資産減価償却率">
          <a:extLst>
            <a:ext uri="{FF2B5EF4-FFF2-40B4-BE49-F238E27FC236}">
              <a16:creationId xmlns:a16="http://schemas.microsoft.com/office/drawing/2014/main" id="{FA2EA8A6-86E7-4645-83BF-A3C03B50B385}"/>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378" name="n_3aveValue【消防施設】&#10;有形固定資産減価償却率">
          <a:extLst>
            <a:ext uri="{FF2B5EF4-FFF2-40B4-BE49-F238E27FC236}">
              <a16:creationId xmlns:a16="http://schemas.microsoft.com/office/drawing/2014/main" id="{02498E1D-76D0-4E47-A2E0-E03AE29A6973}"/>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379" name="n_4aveValue【消防施設】&#10;有形固定資産減価償却率">
          <a:extLst>
            <a:ext uri="{FF2B5EF4-FFF2-40B4-BE49-F238E27FC236}">
              <a16:creationId xmlns:a16="http://schemas.microsoft.com/office/drawing/2014/main" id="{F5E4777B-7927-4078-8841-ACC2A0CACB74}"/>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142257</xdr:rowOff>
    </xdr:from>
    <xdr:ext cx="405111" cy="259045"/>
    <xdr:sp macro="" textlink="">
      <xdr:nvSpPr>
        <xdr:cNvPr id="380" name="n_1mainValue【消防施設】&#10;有形固定資産減価償却率">
          <a:extLst>
            <a:ext uri="{FF2B5EF4-FFF2-40B4-BE49-F238E27FC236}">
              <a16:creationId xmlns:a16="http://schemas.microsoft.com/office/drawing/2014/main" id="{22A5A582-1CEC-4B25-BD0E-EA6A5D807B68}"/>
            </a:ext>
          </a:extLst>
        </xdr:cNvPr>
        <xdr:cNvSpPr txBox="1"/>
      </xdr:nvSpPr>
      <xdr:spPr>
        <a:xfrm>
          <a:off x="15266044" y="1437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132097</xdr:rowOff>
    </xdr:from>
    <xdr:ext cx="405111" cy="259045"/>
    <xdr:sp macro="" textlink="">
      <xdr:nvSpPr>
        <xdr:cNvPr id="381" name="n_2mainValue【消防施設】&#10;有形固定資産減価償却率">
          <a:extLst>
            <a:ext uri="{FF2B5EF4-FFF2-40B4-BE49-F238E27FC236}">
              <a16:creationId xmlns:a16="http://schemas.microsoft.com/office/drawing/2014/main" id="{99358B84-387C-4783-8146-626A94A16B5F}"/>
            </a:ext>
          </a:extLst>
        </xdr:cNvPr>
        <xdr:cNvSpPr txBox="1"/>
      </xdr:nvSpPr>
      <xdr:spPr>
        <a:xfrm>
          <a:off x="14389744" y="1436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120666</xdr:rowOff>
    </xdr:from>
    <xdr:ext cx="405111" cy="259045"/>
    <xdr:sp macro="" textlink="">
      <xdr:nvSpPr>
        <xdr:cNvPr id="382" name="n_3mainValue【消防施設】&#10;有形固定資産減価償却率">
          <a:extLst>
            <a:ext uri="{FF2B5EF4-FFF2-40B4-BE49-F238E27FC236}">
              <a16:creationId xmlns:a16="http://schemas.microsoft.com/office/drawing/2014/main" id="{96FE9520-5920-4688-965F-1E18B2DEEC0C}"/>
            </a:ext>
          </a:extLst>
        </xdr:cNvPr>
        <xdr:cNvSpPr txBox="1"/>
      </xdr:nvSpPr>
      <xdr:spPr>
        <a:xfrm>
          <a:off x="13500744" y="143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96538</xdr:rowOff>
    </xdr:from>
    <xdr:ext cx="405111" cy="259045"/>
    <xdr:sp macro="" textlink="">
      <xdr:nvSpPr>
        <xdr:cNvPr id="383" name="n_4mainValue【消防施設】&#10;有形固定資産減価償却率">
          <a:extLst>
            <a:ext uri="{FF2B5EF4-FFF2-40B4-BE49-F238E27FC236}">
              <a16:creationId xmlns:a16="http://schemas.microsoft.com/office/drawing/2014/main" id="{523D39E3-7B80-42A5-9DA6-4C54BDCC72DE}"/>
            </a:ext>
          </a:extLst>
        </xdr:cNvPr>
        <xdr:cNvSpPr txBox="1"/>
      </xdr:nvSpPr>
      <xdr:spPr>
        <a:xfrm>
          <a:off x="12611744" y="1432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a:extLst>
            <a:ext uri="{FF2B5EF4-FFF2-40B4-BE49-F238E27FC236}">
              <a16:creationId xmlns:a16="http://schemas.microsoft.com/office/drawing/2014/main" id="{71FEE30E-1091-44BF-9C1A-B374728D38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a:extLst>
            <a:ext uri="{FF2B5EF4-FFF2-40B4-BE49-F238E27FC236}">
              <a16:creationId xmlns:a16="http://schemas.microsoft.com/office/drawing/2014/main" id="{1F7E587A-47D6-4E96-A498-BB7BE6768F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a:extLst>
            <a:ext uri="{FF2B5EF4-FFF2-40B4-BE49-F238E27FC236}">
              <a16:creationId xmlns:a16="http://schemas.microsoft.com/office/drawing/2014/main" id="{16D4300C-ECDB-4B89-95D0-3A07244F5F8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a:extLst>
            <a:ext uri="{FF2B5EF4-FFF2-40B4-BE49-F238E27FC236}">
              <a16:creationId xmlns:a16="http://schemas.microsoft.com/office/drawing/2014/main" id="{F40A8010-55A2-4C07-AFC6-D0274C588AB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a:extLst>
            <a:ext uri="{FF2B5EF4-FFF2-40B4-BE49-F238E27FC236}">
              <a16:creationId xmlns:a16="http://schemas.microsoft.com/office/drawing/2014/main" id="{FACA60ED-6FFF-4DDC-83A5-A8793B5149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a:extLst>
            <a:ext uri="{FF2B5EF4-FFF2-40B4-BE49-F238E27FC236}">
              <a16:creationId xmlns:a16="http://schemas.microsoft.com/office/drawing/2014/main" id="{A2C3AB2E-C8F2-4110-A420-3B11E3641B4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a:extLst>
            <a:ext uri="{FF2B5EF4-FFF2-40B4-BE49-F238E27FC236}">
              <a16:creationId xmlns:a16="http://schemas.microsoft.com/office/drawing/2014/main" id="{BD11DEC5-BA62-4103-BE44-D9B7944DAE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a:extLst>
            <a:ext uri="{FF2B5EF4-FFF2-40B4-BE49-F238E27FC236}">
              <a16:creationId xmlns:a16="http://schemas.microsoft.com/office/drawing/2014/main" id="{8AD26A65-F6E3-4698-AA81-9C17F5F8DB8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a:extLst>
            <a:ext uri="{FF2B5EF4-FFF2-40B4-BE49-F238E27FC236}">
              <a16:creationId xmlns:a16="http://schemas.microsoft.com/office/drawing/2014/main" id="{BC1F4793-80FD-45EA-ACB3-F73B66586DA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a:extLst>
            <a:ext uri="{FF2B5EF4-FFF2-40B4-BE49-F238E27FC236}">
              <a16:creationId xmlns:a16="http://schemas.microsoft.com/office/drawing/2014/main" id="{6BC3D54E-E383-4B09-8B4E-03249BD5F32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4" name="直線コネクタ 393">
          <a:extLst>
            <a:ext uri="{FF2B5EF4-FFF2-40B4-BE49-F238E27FC236}">
              <a16:creationId xmlns:a16="http://schemas.microsoft.com/office/drawing/2014/main" id="{E2B65F10-7C29-46FF-8A5A-E104BA94BDB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5" name="テキスト ボックス 394">
          <a:extLst>
            <a:ext uri="{FF2B5EF4-FFF2-40B4-BE49-F238E27FC236}">
              <a16:creationId xmlns:a16="http://schemas.microsoft.com/office/drawing/2014/main" id="{B583CFE4-56B8-4469-BC23-2D1B190982B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6" name="直線コネクタ 395">
          <a:extLst>
            <a:ext uri="{FF2B5EF4-FFF2-40B4-BE49-F238E27FC236}">
              <a16:creationId xmlns:a16="http://schemas.microsoft.com/office/drawing/2014/main" id="{515794EA-FD05-47DD-9507-66177743142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7" name="テキスト ボックス 396">
          <a:extLst>
            <a:ext uri="{FF2B5EF4-FFF2-40B4-BE49-F238E27FC236}">
              <a16:creationId xmlns:a16="http://schemas.microsoft.com/office/drawing/2014/main" id="{C6BA48D0-F4F0-4E5B-BFF4-E5774B258B3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8" name="直線コネクタ 397">
          <a:extLst>
            <a:ext uri="{FF2B5EF4-FFF2-40B4-BE49-F238E27FC236}">
              <a16:creationId xmlns:a16="http://schemas.microsoft.com/office/drawing/2014/main" id="{F152138F-6406-4167-920D-3FBAFC679AF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9" name="テキスト ボックス 398">
          <a:extLst>
            <a:ext uri="{FF2B5EF4-FFF2-40B4-BE49-F238E27FC236}">
              <a16:creationId xmlns:a16="http://schemas.microsoft.com/office/drawing/2014/main" id="{52EB103C-C679-465E-AD96-D75D8D7F087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0" name="直線コネクタ 399">
          <a:extLst>
            <a:ext uri="{FF2B5EF4-FFF2-40B4-BE49-F238E27FC236}">
              <a16:creationId xmlns:a16="http://schemas.microsoft.com/office/drawing/2014/main" id="{B3026F85-D055-46BF-9B4F-20996700C81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1" name="テキスト ボックス 400">
          <a:extLst>
            <a:ext uri="{FF2B5EF4-FFF2-40B4-BE49-F238E27FC236}">
              <a16:creationId xmlns:a16="http://schemas.microsoft.com/office/drawing/2014/main" id="{4568E45F-27A0-4070-BAA4-BF0FBAA6B44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2" name="直線コネクタ 401">
          <a:extLst>
            <a:ext uri="{FF2B5EF4-FFF2-40B4-BE49-F238E27FC236}">
              <a16:creationId xmlns:a16="http://schemas.microsoft.com/office/drawing/2014/main" id="{0D394547-9165-4FF8-B5EE-D1200F979A6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3" name="テキスト ボックス 402">
          <a:extLst>
            <a:ext uri="{FF2B5EF4-FFF2-40B4-BE49-F238E27FC236}">
              <a16:creationId xmlns:a16="http://schemas.microsoft.com/office/drawing/2014/main" id="{D6427616-6D84-4EBA-85B1-037368DA285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4A80662C-0550-4050-B1A1-E1C5608DE73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5AEE21F2-E4D7-4474-AADE-7FA797ADD1E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C8B575F5-FFF2-48B2-A6FD-1D264D54754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07" name="直線コネクタ 406">
          <a:extLst>
            <a:ext uri="{FF2B5EF4-FFF2-40B4-BE49-F238E27FC236}">
              <a16:creationId xmlns:a16="http://schemas.microsoft.com/office/drawing/2014/main" id="{7D1A6799-0040-4DA1-9015-8AE4A38E7503}"/>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08" name="【消防施設】&#10;一人当たり面積最小値テキスト">
          <a:extLst>
            <a:ext uri="{FF2B5EF4-FFF2-40B4-BE49-F238E27FC236}">
              <a16:creationId xmlns:a16="http://schemas.microsoft.com/office/drawing/2014/main" id="{322D55DF-F3E8-4903-A08B-219C36D0340A}"/>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09" name="直線コネクタ 408">
          <a:extLst>
            <a:ext uri="{FF2B5EF4-FFF2-40B4-BE49-F238E27FC236}">
              <a16:creationId xmlns:a16="http://schemas.microsoft.com/office/drawing/2014/main" id="{65FD4673-F6FC-4EDC-A5C2-1FB08088766D}"/>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10" name="【消防施設】&#10;一人当たり面積最大値テキスト">
          <a:extLst>
            <a:ext uri="{FF2B5EF4-FFF2-40B4-BE49-F238E27FC236}">
              <a16:creationId xmlns:a16="http://schemas.microsoft.com/office/drawing/2014/main" id="{2564C572-B060-4AFA-BE5C-DCE20CB83217}"/>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11" name="直線コネクタ 410">
          <a:extLst>
            <a:ext uri="{FF2B5EF4-FFF2-40B4-BE49-F238E27FC236}">
              <a16:creationId xmlns:a16="http://schemas.microsoft.com/office/drawing/2014/main" id="{8F454002-07EE-4E52-983E-DFDA988B2C2B}"/>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412" name="【消防施設】&#10;一人当たり面積平均値テキスト">
          <a:extLst>
            <a:ext uri="{FF2B5EF4-FFF2-40B4-BE49-F238E27FC236}">
              <a16:creationId xmlns:a16="http://schemas.microsoft.com/office/drawing/2014/main" id="{F076D80B-737A-4AFA-9A1D-3822B6E08E68}"/>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13" name="フローチャート: 判断 412">
          <a:extLst>
            <a:ext uri="{FF2B5EF4-FFF2-40B4-BE49-F238E27FC236}">
              <a16:creationId xmlns:a16="http://schemas.microsoft.com/office/drawing/2014/main" id="{14E3D14B-A3BE-44F7-A695-26409901544F}"/>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14" name="フローチャート: 判断 413">
          <a:extLst>
            <a:ext uri="{FF2B5EF4-FFF2-40B4-BE49-F238E27FC236}">
              <a16:creationId xmlns:a16="http://schemas.microsoft.com/office/drawing/2014/main" id="{C2801D3C-0C40-4CF1-85AD-5E99D1D866A9}"/>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15" name="フローチャート: 判断 414">
          <a:extLst>
            <a:ext uri="{FF2B5EF4-FFF2-40B4-BE49-F238E27FC236}">
              <a16:creationId xmlns:a16="http://schemas.microsoft.com/office/drawing/2014/main" id="{A45D33FF-9B06-4969-942D-F8638B195A5B}"/>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16" name="フローチャート: 判断 415">
          <a:extLst>
            <a:ext uri="{FF2B5EF4-FFF2-40B4-BE49-F238E27FC236}">
              <a16:creationId xmlns:a16="http://schemas.microsoft.com/office/drawing/2014/main" id="{CEF3841D-62B7-447E-B95B-F5623F8EB986}"/>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17" name="フローチャート: 判断 416">
          <a:extLst>
            <a:ext uri="{FF2B5EF4-FFF2-40B4-BE49-F238E27FC236}">
              <a16:creationId xmlns:a16="http://schemas.microsoft.com/office/drawing/2014/main" id="{74448502-81F0-43D4-B980-75A53D604671}"/>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ACE82577-898B-49F7-8D63-B87669490EE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F25A56B2-A391-4CB5-966F-14602E1C0F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DA53F10D-5B93-4163-BFF1-777CE3D9A6F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A0B0ABCE-B1B7-4687-9F38-2BEE3F6CE99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D15548BA-8F85-4DB7-B00F-82FCC8BF19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45213</xdr:rowOff>
    </xdr:from>
    <xdr:to>
      <xdr:col>116</xdr:col>
      <xdr:colOff>114300</xdr:colOff>
      <xdr:row>84</xdr:row>
      <xdr:rowOff>146813</xdr:rowOff>
    </xdr:to>
    <xdr:sp macro="" textlink="">
      <xdr:nvSpPr>
        <xdr:cNvPr id="423" name="楕円 422">
          <a:extLst>
            <a:ext uri="{FF2B5EF4-FFF2-40B4-BE49-F238E27FC236}">
              <a16:creationId xmlns:a16="http://schemas.microsoft.com/office/drawing/2014/main" id="{C0BDC988-889E-47F3-AB91-C28C6AE93529}"/>
            </a:ext>
          </a:extLst>
        </xdr:cNvPr>
        <xdr:cNvSpPr/>
      </xdr:nvSpPr>
      <xdr:spPr>
        <a:xfrm>
          <a:off x="22110700" y="14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68090</xdr:rowOff>
    </xdr:from>
    <xdr:ext cx="469744" cy="259045"/>
    <xdr:sp macro="" textlink="">
      <xdr:nvSpPr>
        <xdr:cNvPr id="424" name="【消防施設】&#10;一人当たり面積該当値テキスト">
          <a:extLst>
            <a:ext uri="{FF2B5EF4-FFF2-40B4-BE49-F238E27FC236}">
              <a16:creationId xmlns:a16="http://schemas.microsoft.com/office/drawing/2014/main" id="{4B4196A9-5D35-493D-B93B-D61020FA60C6}"/>
            </a:ext>
          </a:extLst>
        </xdr:cNvPr>
        <xdr:cNvSpPr txBox="1"/>
      </xdr:nvSpPr>
      <xdr:spPr>
        <a:xfrm>
          <a:off x="22199600"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56642</xdr:rowOff>
    </xdr:from>
    <xdr:to>
      <xdr:col>112</xdr:col>
      <xdr:colOff>38100</xdr:colOff>
      <xdr:row>84</xdr:row>
      <xdr:rowOff>158242</xdr:rowOff>
    </xdr:to>
    <xdr:sp macro="" textlink="">
      <xdr:nvSpPr>
        <xdr:cNvPr id="425" name="楕円 424">
          <a:extLst>
            <a:ext uri="{FF2B5EF4-FFF2-40B4-BE49-F238E27FC236}">
              <a16:creationId xmlns:a16="http://schemas.microsoft.com/office/drawing/2014/main" id="{260FCD6D-E256-48F0-BBFE-B7A3752DFAAB}"/>
            </a:ext>
          </a:extLst>
        </xdr:cNvPr>
        <xdr:cNvSpPr/>
      </xdr:nvSpPr>
      <xdr:spPr>
        <a:xfrm>
          <a:off x="21272500" y="144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96013</xdr:rowOff>
    </xdr:from>
    <xdr:to>
      <xdr:col>116</xdr:col>
      <xdr:colOff>63500</xdr:colOff>
      <xdr:row>84</xdr:row>
      <xdr:rowOff>107442</xdr:rowOff>
    </xdr:to>
    <xdr:cxnSp macro="">
      <xdr:nvCxnSpPr>
        <xdr:cNvPr id="426" name="直線コネクタ 425">
          <a:extLst>
            <a:ext uri="{FF2B5EF4-FFF2-40B4-BE49-F238E27FC236}">
              <a16:creationId xmlns:a16="http://schemas.microsoft.com/office/drawing/2014/main" id="{3F10E2EF-4170-4DD4-99E9-10C73840D6C7}"/>
            </a:ext>
          </a:extLst>
        </xdr:cNvPr>
        <xdr:cNvCxnSpPr/>
      </xdr:nvCxnSpPr>
      <xdr:spPr>
        <a:xfrm flipV="1">
          <a:off x="21323300" y="1449781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68072</xdr:rowOff>
    </xdr:from>
    <xdr:to>
      <xdr:col>107</xdr:col>
      <xdr:colOff>101600</xdr:colOff>
      <xdr:row>84</xdr:row>
      <xdr:rowOff>169672</xdr:rowOff>
    </xdr:to>
    <xdr:sp macro="" textlink="">
      <xdr:nvSpPr>
        <xdr:cNvPr id="427" name="楕円 426">
          <a:extLst>
            <a:ext uri="{FF2B5EF4-FFF2-40B4-BE49-F238E27FC236}">
              <a16:creationId xmlns:a16="http://schemas.microsoft.com/office/drawing/2014/main" id="{FED3DC98-711B-42B8-80AD-62363AE210B1}"/>
            </a:ext>
          </a:extLst>
        </xdr:cNvPr>
        <xdr:cNvSpPr/>
      </xdr:nvSpPr>
      <xdr:spPr>
        <a:xfrm>
          <a:off x="203835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107442</xdr:rowOff>
    </xdr:from>
    <xdr:to>
      <xdr:col>111</xdr:col>
      <xdr:colOff>177800</xdr:colOff>
      <xdr:row>84</xdr:row>
      <xdr:rowOff>118872</xdr:rowOff>
    </xdr:to>
    <xdr:cxnSp macro="">
      <xdr:nvCxnSpPr>
        <xdr:cNvPr id="428" name="直線コネクタ 427">
          <a:extLst>
            <a:ext uri="{FF2B5EF4-FFF2-40B4-BE49-F238E27FC236}">
              <a16:creationId xmlns:a16="http://schemas.microsoft.com/office/drawing/2014/main" id="{510ED427-2C47-4C2E-AE1B-2E09F676111D}"/>
            </a:ext>
          </a:extLst>
        </xdr:cNvPr>
        <xdr:cNvCxnSpPr/>
      </xdr:nvCxnSpPr>
      <xdr:spPr>
        <a:xfrm flipV="1">
          <a:off x="20434300" y="145092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79502</xdr:rowOff>
    </xdr:from>
    <xdr:to>
      <xdr:col>102</xdr:col>
      <xdr:colOff>165100</xdr:colOff>
      <xdr:row>85</xdr:row>
      <xdr:rowOff>9652</xdr:rowOff>
    </xdr:to>
    <xdr:sp macro="" textlink="">
      <xdr:nvSpPr>
        <xdr:cNvPr id="429" name="楕円 428">
          <a:extLst>
            <a:ext uri="{FF2B5EF4-FFF2-40B4-BE49-F238E27FC236}">
              <a16:creationId xmlns:a16="http://schemas.microsoft.com/office/drawing/2014/main" id="{FDECA754-250E-46DB-A6DF-A691D46111CB}"/>
            </a:ext>
          </a:extLst>
        </xdr:cNvPr>
        <xdr:cNvSpPr/>
      </xdr:nvSpPr>
      <xdr:spPr>
        <a:xfrm>
          <a:off x="19494500" y="144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118872</xdr:rowOff>
    </xdr:from>
    <xdr:to>
      <xdr:col>107</xdr:col>
      <xdr:colOff>50800</xdr:colOff>
      <xdr:row>84</xdr:row>
      <xdr:rowOff>130302</xdr:rowOff>
    </xdr:to>
    <xdr:cxnSp macro="">
      <xdr:nvCxnSpPr>
        <xdr:cNvPr id="430" name="直線コネクタ 429">
          <a:extLst>
            <a:ext uri="{FF2B5EF4-FFF2-40B4-BE49-F238E27FC236}">
              <a16:creationId xmlns:a16="http://schemas.microsoft.com/office/drawing/2014/main" id="{50ED9CDB-27D3-4C79-92BC-33AA95E936A8}"/>
            </a:ext>
          </a:extLst>
        </xdr:cNvPr>
        <xdr:cNvCxnSpPr/>
      </xdr:nvCxnSpPr>
      <xdr:spPr>
        <a:xfrm flipV="1">
          <a:off x="19545300" y="145206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87122</xdr:rowOff>
    </xdr:from>
    <xdr:to>
      <xdr:col>98</xdr:col>
      <xdr:colOff>38100</xdr:colOff>
      <xdr:row>85</xdr:row>
      <xdr:rowOff>17272</xdr:rowOff>
    </xdr:to>
    <xdr:sp macro="" textlink="">
      <xdr:nvSpPr>
        <xdr:cNvPr id="431" name="楕円 430">
          <a:extLst>
            <a:ext uri="{FF2B5EF4-FFF2-40B4-BE49-F238E27FC236}">
              <a16:creationId xmlns:a16="http://schemas.microsoft.com/office/drawing/2014/main" id="{44ADAFCB-F84C-484C-A9D9-CDCB94E4B942}"/>
            </a:ext>
          </a:extLst>
        </xdr:cNvPr>
        <xdr:cNvSpPr/>
      </xdr:nvSpPr>
      <xdr:spPr>
        <a:xfrm>
          <a:off x="18605500" y="144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130302</xdr:rowOff>
    </xdr:from>
    <xdr:to>
      <xdr:col>102</xdr:col>
      <xdr:colOff>114300</xdr:colOff>
      <xdr:row>84</xdr:row>
      <xdr:rowOff>137922</xdr:rowOff>
    </xdr:to>
    <xdr:cxnSp macro="">
      <xdr:nvCxnSpPr>
        <xdr:cNvPr id="432" name="直線コネクタ 431">
          <a:extLst>
            <a:ext uri="{FF2B5EF4-FFF2-40B4-BE49-F238E27FC236}">
              <a16:creationId xmlns:a16="http://schemas.microsoft.com/office/drawing/2014/main" id="{16C6755D-2BD8-4BEF-AF47-DE328692EA5B}"/>
            </a:ext>
          </a:extLst>
        </xdr:cNvPr>
        <xdr:cNvCxnSpPr/>
      </xdr:nvCxnSpPr>
      <xdr:spPr>
        <a:xfrm flipV="1">
          <a:off x="18656300" y="145321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433" name="n_1aveValue【消防施設】&#10;一人当たり面積">
          <a:extLst>
            <a:ext uri="{FF2B5EF4-FFF2-40B4-BE49-F238E27FC236}">
              <a16:creationId xmlns:a16="http://schemas.microsoft.com/office/drawing/2014/main" id="{D8FB278D-DD2E-49CE-ACF6-6B5DE6621520}"/>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434" name="n_2aveValue【消防施設】&#10;一人当たり面積">
          <a:extLst>
            <a:ext uri="{FF2B5EF4-FFF2-40B4-BE49-F238E27FC236}">
              <a16:creationId xmlns:a16="http://schemas.microsoft.com/office/drawing/2014/main" id="{7446DFE6-2715-41DF-B9FC-580929C11A66}"/>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435" name="n_3aveValue【消防施設】&#10;一人当たり面積">
          <a:extLst>
            <a:ext uri="{FF2B5EF4-FFF2-40B4-BE49-F238E27FC236}">
              <a16:creationId xmlns:a16="http://schemas.microsoft.com/office/drawing/2014/main" id="{6D2E86BC-67FB-49B5-9A71-2779F5871411}"/>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436" name="n_4aveValue【消防施設】&#10;一人当たり面積">
          <a:extLst>
            <a:ext uri="{FF2B5EF4-FFF2-40B4-BE49-F238E27FC236}">
              <a16:creationId xmlns:a16="http://schemas.microsoft.com/office/drawing/2014/main" id="{476302A7-5516-443F-AE0D-398FBA098EF0}"/>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3319</xdr:rowOff>
    </xdr:from>
    <xdr:ext cx="469744" cy="259045"/>
    <xdr:sp macro="" textlink="">
      <xdr:nvSpPr>
        <xdr:cNvPr id="437" name="n_1mainValue【消防施設】&#10;一人当たり面積">
          <a:extLst>
            <a:ext uri="{FF2B5EF4-FFF2-40B4-BE49-F238E27FC236}">
              <a16:creationId xmlns:a16="http://schemas.microsoft.com/office/drawing/2014/main" id="{278C0CDD-71F0-4162-9577-AED39C06EF90}"/>
            </a:ext>
          </a:extLst>
        </xdr:cNvPr>
        <xdr:cNvSpPr txBox="1"/>
      </xdr:nvSpPr>
      <xdr:spPr>
        <a:xfrm>
          <a:off x="21075727" y="1423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14749</xdr:rowOff>
    </xdr:from>
    <xdr:ext cx="469744" cy="259045"/>
    <xdr:sp macro="" textlink="">
      <xdr:nvSpPr>
        <xdr:cNvPr id="438" name="n_2mainValue【消防施設】&#10;一人当たり面積">
          <a:extLst>
            <a:ext uri="{FF2B5EF4-FFF2-40B4-BE49-F238E27FC236}">
              <a16:creationId xmlns:a16="http://schemas.microsoft.com/office/drawing/2014/main" id="{75AE9F2C-D715-48DB-BB5B-E1C76C2AC328}"/>
            </a:ext>
          </a:extLst>
        </xdr:cNvPr>
        <xdr:cNvSpPr txBox="1"/>
      </xdr:nvSpPr>
      <xdr:spPr>
        <a:xfrm>
          <a:off x="20199427"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26179</xdr:rowOff>
    </xdr:from>
    <xdr:ext cx="469744" cy="259045"/>
    <xdr:sp macro="" textlink="">
      <xdr:nvSpPr>
        <xdr:cNvPr id="439" name="n_3mainValue【消防施設】&#10;一人当たり面積">
          <a:extLst>
            <a:ext uri="{FF2B5EF4-FFF2-40B4-BE49-F238E27FC236}">
              <a16:creationId xmlns:a16="http://schemas.microsoft.com/office/drawing/2014/main" id="{F027A5B3-E3E8-4757-B55E-339BA9C1680B}"/>
            </a:ext>
          </a:extLst>
        </xdr:cNvPr>
        <xdr:cNvSpPr txBox="1"/>
      </xdr:nvSpPr>
      <xdr:spPr>
        <a:xfrm>
          <a:off x="19310427" y="142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33799</xdr:rowOff>
    </xdr:from>
    <xdr:ext cx="469744" cy="259045"/>
    <xdr:sp macro="" textlink="">
      <xdr:nvSpPr>
        <xdr:cNvPr id="440" name="n_4mainValue【消防施設】&#10;一人当たり面積">
          <a:extLst>
            <a:ext uri="{FF2B5EF4-FFF2-40B4-BE49-F238E27FC236}">
              <a16:creationId xmlns:a16="http://schemas.microsoft.com/office/drawing/2014/main" id="{F2C4F665-EA92-4B19-ADAA-2461700D4220}"/>
            </a:ext>
          </a:extLst>
        </xdr:cNvPr>
        <xdr:cNvSpPr txBox="1"/>
      </xdr:nvSpPr>
      <xdr:spPr>
        <a:xfrm>
          <a:off x="18421427" y="1426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F94D3F3F-8FD3-43BF-87F3-B51D6EE08C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473CDE42-B371-4734-AD61-E454CEE4A77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0204DD5B-E8BC-41ED-8CF3-FDCFDEDBA63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8D7C0D64-7405-4A8C-9307-8D8F4ED2BD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50DDA14C-0E67-4BAA-93D4-B9AF429B57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A909E5B5-49E6-434F-80F7-82CEFF4012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14C18544-E045-4443-A53E-7388801905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297AC6DF-0B96-4F10-874B-96434631BFE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47CA321D-148B-479B-BB94-7F8431BAC2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9094D32A-FE1A-4F6C-B421-363C18B4D1F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C8E9FF96-EF2A-418D-A6A9-09E2ECFC77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2" name="直線コネクタ 451">
          <a:extLst>
            <a:ext uri="{FF2B5EF4-FFF2-40B4-BE49-F238E27FC236}">
              <a16:creationId xmlns:a16="http://schemas.microsoft.com/office/drawing/2014/main" id="{C2F61CF3-1634-43E7-ABFB-F0D5FD4ED8C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3" name="テキスト ボックス 452">
          <a:extLst>
            <a:ext uri="{FF2B5EF4-FFF2-40B4-BE49-F238E27FC236}">
              <a16:creationId xmlns:a16="http://schemas.microsoft.com/office/drawing/2014/main" id="{8447F783-9241-4BBB-84D4-20DF51C0A8E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4" name="直線コネクタ 453">
          <a:extLst>
            <a:ext uri="{FF2B5EF4-FFF2-40B4-BE49-F238E27FC236}">
              <a16:creationId xmlns:a16="http://schemas.microsoft.com/office/drawing/2014/main" id="{7E50B5B0-4779-4C1C-9122-6C2AD70CB66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5" name="テキスト ボックス 454">
          <a:extLst>
            <a:ext uri="{FF2B5EF4-FFF2-40B4-BE49-F238E27FC236}">
              <a16:creationId xmlns:a16="http://schemas.microsoft.com/office/drawing/2014/main" id="{5C2A5BEA-1B0A-4E9D-86EA-FF43E9E34A9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6" name="直線コネクタ 455">
          <a:extLst>
            <a:ext uri="{FF2B5EF4-FFF2-40B4-BE49-F238E27FC236}">
              <a16:creationId xmlns:a16="http://schemas.microsoft.com/office/drawing/2014/main" id="{671C9E68-C8B5-4D22-9B8A-50E0193AAAE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7" name="テキスト ボックス 456">
          <a:extLst>
            <a:ext uri="{FF2B5EF4-FFF2-40B4-BE49-F238E27FC236}">
              <a16:creationId xmlns:a16="http://schemas.microsoft.com/office/drawing/2014/main" id="{7DF382E5-B6D3-4314-A352-DD385EED7A7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8" name="直線コネクタ 457">
          <a:extLst>
            <a:ext uri="{FF2B5EF4-FFF2-40B4-BE49-F238E27FC236}">
              <a16:creationId xmlns:a16="http://schemas.microsoft.com/office/drawing/2014/main" id="{770E31EE-6C4B-47C6-BAA4-B1D6233A5F9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9" name="テキスト ボックス 458">
          <a:extLst>
            <a:ext uri="{FF2B5EF4-FFF2-40B4-BE49-F238E27FC236}">
              <a16:creationId xmlns:a16="http://schemas.microsoft.com/office/drawing/2014/main" id="{F775010A-ED95-43AF-ABF5-EA1CE50D8B6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0" name="直線コネクタ 459">
          <a:extLst>
            <a:ext uri="{FF2B5EF4-FFF2-40B4-BE49-F238E27FC236}">
              <a16:creationId xmlns:a16="http://schemas.microsoft.com/office/drawing/2014/main" id="{03282E10-E5C8-43D9-901A-43141535488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1" name="テキスト ボックス 460">
          <a:extLst>
            <a:ext uri="{FF2B5EF4-FFF2-40B4-BE49-F238E27FC236}">
              <a16:creationId xmlns:a16="http://schemas.microsoft.com/office/drawing/2014/main" id="{BBC73F09-A693-4C0C-A94C-2C4B88DB49C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2" name="直線コネクタ 461">
          <a:extLst>
            <a:ext uri="{FF2B5EF4-FFF2-40B4-BE49-F238E27FC236}">
              <a16:creationId xmlns:a16="http://schemas.microsoft.com/office/drawing/2014/main" id="{7CED76FF-89EA-49DA-99DD-7BECD07F3C6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3" name="テキスト ボックス 462">
          <a:extLst>
            <a:ext uri="{FF2B5EF4-FFF2-40B4-BE49-F238E27FC236}">
              <a16:creationId xmlns:a16="http://schemas.microsoft.com/office/drawing/2014/main" id="{089E6589-54F7-4CCF-AB35-5D7934FE856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A2A93BFE-B0BD-4C04-9A44-2E100F18017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a:extLst>
            <a:ext uri="{FF2B5EF4-FFF2-40B4-BE49-F238E27FC236}">
              <a16:creationId xmlns:a16="http://schemas.microsoft.com/office/drawing/2014/main" id="{50E1D356-705A-4E14-9717-3036C218B47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6" name="直線コネクタ 465">
          <a:extLst>
            <a:ext uri="{FF2B5EF4-FFF2-40B4-BE49-F238E27FC236}">
              <a16:creationId xmlns:a16="http://schemas.microsoft.com/office/drawing/2014/main" id="{EBB5FFDC-7108-4D16-A5CB-339CDD484B7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7" name="【庁舎】&#10;有形固定資産減価償却率最小値テキスト">
          <a:extLst>
            <a:ext uri="{FF2B5EF4-FFF2-40B4-BE49-F238E27FC236}">
              <a16:creationId xmlns:a16="http://schemas.microsoft.com/office/drawing/2014/main" id="{F67BF765-EA22-4634-8934-96666254D66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8" name="直線コネクタ 467">
          <a:extLst>
            <a:ext uri="{FF2B5EF4-FFF2-40B4-BE49-F238E27FC236}">
              <a16:creationId xmlns:a16="http://schemas.microsoft.com/office/drawing/2014/main" id="{7C79A29E-C7B1-4939-891C-1D2712A3451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69" name="【庁舎】&#10;有形固定資産減価償却率最大値テキスト">
          <a:extLst>
            <a:ext uri="{FF2B5EF4-FFF2-40B4-BE49-F238E27FC236}">
              <a16:creationId xmlns:a16="http://schemas.microsoft.com/office/drawing/2014/main" id="{B12BD164-951D-419C-B271-D062CF30D66A}"/>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0" name="直線コネクタ 469">
          <a:extLst>
            <a:ext uri="{FF2B5EF4-FFF2-40B4-BE49-F238E27FC236}">
              <a16:creationId xmlns:a16="http://schemas.microsoft.com/office/drawing/2014/main" id="{4FDCE31C-1AF3-4FA3-9A03-68AE708515EE}"/>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71" name="【庁舎】&#10;有形固定資産減価償却率平均値テキスト">
          <a:extLst>
            <a:ext uri="{FF2B5EF4-FFF2-40B4-BE49-F238E27FC236}">
              <a16:creationId xmlns:a16="http://schemas.microsoft.com/office/drawing/2014/main" id="{D782668B-E4A2-4AE9-A651-8451F76B8F84}"/>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2" name="フローチャート: 判断 471">
          <a:extLst>
            <a:ext uri="{FF2B5EF4-FFF2-40B4-BE49-F238E27FC236}">
              <a16:creationId xmlns:a16="http://schemas.microsoft.com/office/drawing/2014/main" id="{D889F507-665E-4AB2-A581-0E042543C734}"/>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3" name="フローチャート: 判断 472">
          <a:extLst>
            <a:ext uri="{FF2B5EF4-FFF2-40B4-BE49-F238E27FC236}">
              <a16:creationId xmlns:a16="http://schemas.microsoft.com/office/drawing/2014/main" id="{15820E86-2D7D-4D63-AC8A-73B55EAD79A6}"/>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4" name="フローチャート: 判断 473">
          <a:extLst>
            <a:ext uri="{FF2B5EF4-FFF2-40B4-BE49-F238E27FC236}">
              <a16:creationId xmlns:a16="http://schemas.microsoft.com/office/drawing/2014/main" id="{63A80DE2-3CBA-4AF9-A632-F13C3552FE56}"/>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75" name="フローチャート: 判断 474">
          <a:extLst>
            <a:ext uri="{FF2B5EF4-FFF2-40B4-BE49-F238E27FC236}">
              <a16:creationId xmlns:a16="http://schemas.microsoft.com/office/drawing/2014/main" id="{21474294-C45E-41A7-BB3F-F28D8208E4B9}"/>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76" name="フローチャート: 判断 475">
          <a:extLst>
            <a:ext uri="{FF2B5EF4-FFF2-40B4-BE49-F238E27FC236}">
              <a16:creationId xmlns:a16="http://schemas.microsoft.com/office/drawing/2014/main" id="{E247D93E-9326-400B-8C27-D9CFB48C470C}"/>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B07BF6D-8EBA-447D-BCBE-35F099985FA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8BAFE0B-6F6E-4A3C-B96C-CD24D67A849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805EAF9A-5752-4092-9712-7B0A4AFFA0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1C602BAD-78D1-4923-B418-6E7DDEDA8F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5F25952F-5096-49A6-AC6B-89A195D95AE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482" name="楕円 481">
          <a:extLst>
            <a:ext uri="{FF2B5EF4-FFF2-40B4-BE49-F238E27FC236}">
              <a16:creationId xmlns:a16="http://schemas.microsoft.com/office/drawing/2014/main" id="{9BC31615-399B-4C21-A968-574E6A1BEE4A}"/>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483" name="【庁舎】&#10;有形固定資産減価償却率該当値テキスト">
          <a:extLst>
            <a:ext uri="{FF2B5EF4-FFF2-40B4-BE49-F238E27FC236}">
              <a16:creationId xmlns:a16="http://schemas.microsoft.com/office/drawing/2014/main" id="{4ABCB969-FCAD-4EB9-91B7-FBB9A614584F}"/>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484" name="楕円 483">
          <a:extLst>
            <a:ext uri="{FF2B5EF4-FFF2-40B4-BE49-F238E27FC236}">
              <a16:creationId xmlns:a16="http://schemas.microsoft.com/office/drawing/2014/main" id="{BC2AD807-13A6-4A3E-91C5-0653C4A6D6A3}"/>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485" name="直線コネクタ 484">
          <a:extLst>
            <a:ext uri="{FF2B5EF4-FFF2-40B4-BE49-F238E27FC236}">
              <a16:creationId xmlns:a16="http://schemas.microsoft.com/office/drawing/2014/main" id="{DE7C89E6-0B26-4660-AC15-95365DD8F895}"/>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146231</xdr:rowOff>
    </xdr:from>
    <xdr:to>
      <xdr:col>76</xdr:col>
      <xdr:colOff>165100</xdr:colOff>
      <xdr:row>109</xdr:row>
      <xdr:rowOff>76381</xdr:rowOff>
    </xdr:to>
    <xdr:sp macro="" textlink="">
      <xdr:nvSpPr>
        <xdr:cNvPr id="486" name="楕円 485">
          <a:extLst>
            <a:ext uri="{FF2B5EF4-FFF2-40B4-BE49-F238E27FC236}">
              <a16:creationId xmlns:a16="http://schemas.microsoft.com/office/drawing/2014/main" id="{4CC9D08E-BB58-46B2-A8EB-766DC4FB1C19}"/>
            </a:ext>
          </a:extLst>
        </xdr:cNvPr>
        <xdr:cNvSpPr/>
      </xdr:nvSpPr>
      <xdr:spPr>
        <a:xfrm>
          <a:off x="14541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25581</xdr:rowOff>
    </xdr:from>
    <xdr:to>
      <xdr:col>81</xdr:col>
      <xdr:colOff>50800</xdr:colOff>
      <xdr:row>109</xdr:row>
      <xdr:rowOff>35379</xdr:rowOff>
    </xdr:to>
    <xdr:cxnSp macro="">
      <xdr:nvCxnSpPr>
        <xdr:cNvPr id="487" name="直線コネクタ 486">
          <a:extLst>
            <a:ext uri="{FF2B5EF4-FFF2-40B4-BE49-F238E27FC236}">
              <a16:creationId xmlns:a16="http://schemas.microsoft.com/office/drawing/2014/main" id="{97CF29B7-3DEA-4618-AF8A-ECC8B535C941}"/>
            </a:ext>
          </a:extLst>
        </xdr:cNvPr>
        <xdr:cNvCxnSpPr/>
      </xdr:nvCxnSpPr>
      <xdr:spPr>
        <a:xfrm>
          <a:off x="14592300" y="187136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134801</xdr:rowOff>
    </xdr:from>
    <xdr:to>
      <xdr:col>72</xdr:col>
      <xdr:colOff>38100</xdr:colOff>
      <xdr:row>109</xdr:row>
      <xdr:rowOff>64951</xdr:rowOff>
    </xdr:to>
    <xdr:sp macro="" textlink="">
      <xdr:nvSpPr>
        <xdr:cNvPr id="488" name="楕円 487">
          <a:extLst>
            <a:ext uri="{FF2B5EF4-FFF2-40B4-BE49-F238E27FC236}">
              <a16:creationId xmlns:a16="http://schemas.microsoft.com/office/drawing/2014/main" id="{05A17729-A0A5-4EC2-A7FC-29CA33CE1B33}"/>
            </a:ext>
          </a:extLst>
        </xdr:cNvPr>
        <xdr:cNvSpPr/>
      </xdr:nvSpPr>
      <xdr:spPr>
        <a:xfrm>
          <a:off x="13652500" y="186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14151</xdr:rowOff>
    </xdr:from>
    <xdr:to>
      <xdr:col>76</xdr:col>
      <xdr:colOff>114300</xdr:colOff>
      <xdr:row>109</xdr:row>
      <xdr:rowOff>25581</xdr:rowOff>
    </xdr:to>
    <xdr:cxnSp macro="">
      <xdr:nvCxnSpPr>
        <xdr:cNvPr id="489" name="直線コネクタ 488">
          <a:extLst>
            <a:ext uri="{FF2B5EF4-FFF2-40B4-BE49-F238E27FC236}">
              <a16:creationId xmlns:a16="http://schemas.microsoft.com/office/drawing/2014/main" id="{2E025C5C-3703-4CDF-9055-A460885F8A9E}"/>
            </a:ext>
          </a:extLst>
        </xdr:cNvPr>
        <xdr:cNvCxnSpPr/>
      </xdr:nvCxnSpPr>
      <xdr:spPr>
        <a:xfrm>
          <a:off x="13703300" y="187022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123371</xdr:rowOff>
    </xdr:from>
    <xdr:to>
      <xdr:col>67</xdr:col>
      <xdr:colOff>101600</xdr:colOff>
      <xdr:row>109</xdr:row>
      <xdr:rowOff>53521</xdr:rowOff>
    </xdr:to>
    <xdr:sp macro="" textlink="">
      <xdr:nvSpPr>
        <xdr:cNvPr id="490" name="楕円 489">
          <a:extLst>
            <a:ext uri="{FF2B5EF4-FFF2-40B4-BE49-F238E27FC236}">
              <a16:creationId xmlns:a16="http://schemas.microsoft.com/office/drawing/2014/main" id="{16D6DD7A-F70C-4B73-85A1-9E2ED7A44FF9}"/>
            </a:ext>
          </a:extLst>
        </xdr:cNvPr>
        <xdr:cNvSpPr/>
      </xdr:nvSpPr>
      <xdr:spPr>
        <a:xfrm>
          <a:off x="12763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2721</xdr:rowOff>
    </xdr:from>
    <xdr:to>
      <xdr:col>71</xdr:col>
      <xdr:colOff>177800</xdr:colOff>
      <xdr:row>109</xdr:row>
      <xdr:rowOff>14151</xdr:rowOff>
    </xdr:to>
    <xdr:cxnSp macro="">
      <xdr:nvCxnSpPr>
        <xdr:cNvPr id="491" name="直線コネクタ 490">
          <a:extLst>
            <a:ext uri="{FF2B5EF4-FFF2-40B4-BE49-F238E27FC236}">
              <a16:creationId xmlns:a16="http://schemas.microsoft.com/office/drawing/2014/main" id="{6A7292F2-7BBC-4F63-93C9-A38532F35B70}"/>
            </a:ext>
          </a:extLst>
        </xdr:cNvPr>
        <xdr:cNvCxnSpPr/>
      </xdr:nvCxnSpPr>
      <xdr:spPr>
        <a:xfrm>
          <a:off x="12814300" y="1869077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2" name="n_1aveValue【庁舎】&#10;有形固定資産減価償却率">
          <a:extLst>
            <a:ext uri="{FF2B5EF4-FFF2-40B4-BE49-F238E27FC236}">
              <a16:creationId xmlns:a16="http://schemas.microsoft.com/office/drawing/2014/main" id="{EB61E19C-9854-4F2D-974C-1862333AE705}"/>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3" name="n_2aveValue【庁舎】&#10;有形固定資産減価償却率">
          <a:extLst>
            <a:ext uri="{FF2B5EF4-FFF2-40B4-BE49-F238E27FC236}">
              <a16:creationId xmlns:a16="http://schemas.microsoft.com/office/drawing/2014/main" id="{01B1D41D-7377-4FA0-A11A-B237D43D4F74}"/>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94" name="n_3aveValue【庁舎】&#10;有形固定資産減価償却率">
          <a:extLst>
            <a:ext uri="{FF2B5EF4-FFF2-40B4-BE49-F238E27FC236}">
              <a16:creationId xmlns:a16="http://schemas.microsoft.com/office/drawing/2014/main" id="{989C494E-AF99-4D82-B407-ACE4DFBA5F0D}"/>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495" name="n_4aveValue【庁舎】&#10;有形固定資産減価償却率">
          <a:extLst>
            <a:ext uri="{FF2B5EF4-FFF2-40B4-BE49-F238E27FC236}">
              <a16:creationId xmlns:a16="http://schemas.microsoft.com/office/drawing/2014/main" id="{9709C8F6-364F-4FDB-A513-A6D3C4BFEDAE}"/>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496" name="n_1mainValue【庁舎】&#10;有形固定資産減価償却率">
          <a:extLst>
            <a:ext uri="{FF2B5EF4-FFF2-40B4-BE49-F238E27FC236}">
              <a16:creationId xmlns:a16="http://schemas.microsoft.com/office/drawing/2014/main" id="{A740F12B-66C8-4372-8303-6932AD44052E}"/>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67508</xdr:rowOff>
    </xdr:from>
    <xdr:ext cx="405111" cy="259045"/>
    <xdr:sp macro="" textlink="">
      <xdr:nvSpPr>
        <xdr:cNvPr id="497" name="n_2mainValue【庁舎】&#10;有形固定資産減価償却率">
          <a:extLst>
            <a:ext uri="{FF2B5EF4-FFF2-40B4-BE49-F238E27FC236}">
              <a16:creationId xmlns:a16="http://schemas.microsoft.com/office/drawing/2014/main" id="{C2063755-A42D-49CE-A5C1-E0C457C27655}"/>
            </a:ext>
          </a:extLst>
        </xdr:cNvPr>
        <xdr:cNvSpPr txBox="1"/>
      </xdr:nvSpPr>
      <xdr:spPr>
        <a:xfrm>
          <a:off x="14389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56078</xdr:rowOff>
    </xdr:from>
    <xdr:ext cx="405111" cy="259045"/>
    <xdr:sp macro="" textlink="">
      <xdr:nvSpPr>
        <xdr:cNvPr id="498" name="n_3mainValue【庁舎】&#10;有形固定資産減価償却率">
          <a:extLst>
            <a:ext uri="{FF2B5EF4-FFF2-40B4-BE49-F238E27FC236}">
              <a16:creationId xmlns:a16="http://schemas.microsoft.com/office/drawing/2014/main" id="{B223400C-3D72-48FE-B38B-A2D02774DA69}"/>
            </a:ext>
          </a:extLst>
        </xdr:cNvPr>
        <xdr:cNvSpPr txBox="1"/>
      </xdr:nvSpPr>
      <xdr:spPr>
        <a:xfrm>
          <a:off x="13500744" y="1874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44648</xdr:rowOff>
    </xdr:from>
    <xdr:ext cx="405111" cy="259045"/>
    <xdr:sp macro="" textlink="">
      <xdr:nvSpPr>
        <xdr:cNvPr id="499" name="n_4mainValue【庁舎】&#10;有形固定資産減価償却率">
          <a:extLst>
            <a:ext uri="{FF2B5EF4-FFF2-40B4-BE49-F238E27FC236}">
              <a16:creationId xmlns:a16="http://schemas.microsoft.com/office/drawing/2014/main" id="{7E7202C8-9529-4B1C-8AF4-8B954D332F1D}"/>
            </a:ext>
          </a:extLst>
        </xdr:cNvPr>
        <xdr:cNvSpPr txBox="1"/>
      </xdr:nvSpPr>
      <xdr:spPr>
        <a:xfrm>
          <a:off x="12611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a:extLst>
            <a:ext uri="{FF2B5EF4-FFF2-40B4-BE49-F238E27FC236}">
              <a16:creationId xmlns:a16="http://schemas.microsoft.com/office/drawing/2014/main" id="{E5608569-1E52-456B-A89A-1A8D3C0C44C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a:extLst>
            <a:ext uri="{FF2B5EF4-FFF2-40B4-BE49-F238E27FC236}">
              <a16:creationId xmlns:a16="http://schemas.microsoft.com/office/drawing/2014/main" id="{FF3EA391-ECA1-4A38-96DC-17FA0798CD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a:extLst>
            <a:ext uri="{FF2B5EF4-FFF2-40B4-BE49-F238E27FC236}">
              <a16:creationId xmlns:a16="http://schemas.microsoft.com/office/drawing/2014/main" id="{89F60A00-D518-4C49-B9A8-68EAB1BB0B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a:extLst>
            <a:ext uri="{FF2B5EF4-FFF2-40B4-BE49-F238E27FC236}">
              <a16:creationId xmlns:a16="http://schemas.microsoft.com/office/drawing/2014/main" id="{14F4C4B6-A490-4835-8F61-B94D08C5B0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a:extLst>
            <a:ext uri="{FF2B5EF4-FFF2-40B4-BE49-F238E27FC236}">
              <a16:creationId xmlns:a16="http://schemas.microsoft.com/office/drawing/2014/main" id="{A78972E7-F8C1-45E7-810D-6C8399FE8C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a:extLst>
            <a:ext uri="{FF2B5EF4-FFF2-40B4-BE49-F238E27FC236}">
              <a16:creationId xmlns:a16="http://schemas.microsoft.com/office/drawing/2014/main" id="{02922FDB-C44A-4678-9379-A6AEB4AC69C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a:extLst>
            <a:ext uri="{FF2B5EF4-FFF2-40B4-BE49-F238E27FC236}">
              <a16:creationId xmlns:a16="http://schemas.microsoft.com/office/drawing/2014/main" id="{0C5EC0C7-681F-473D-9BFE-E55CE0C3571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a:extLst>
            <a:ext uri="{FF2B5EF4-FFF2-40B4-BE49-F238E27FC236}">
              <a16:creationId xmlns:a16="http://schemas.microsoft.com/office/drawing/2014/main" id="{BC9A1CC0-2D5F-4AA3-BF11-BFFA9EC421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a:extLst>
            <a:ext uri="{FF2B5EF4-FFF2-40B4-BE49-F238E27FC236}">
              <a16:creationId xmlns:a16="http://schemas.microsoft.com/office/drawing/2014/main" id="{25D697F4-9C6E-4E94-A4A8-D26AD96F989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a:extLst>
            <a:ext uri="{FF2B5EF4-FFF2-40B4-BE49-F238E27FC236}">
              <a16:creationId xmlns:a16="http://schemas.microsoft.com/office/drawing/2014/main" id="{069B10F9-1C9B-4ABF-BC6C-1A11E68893D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0" name="直線コネクタ 509">
          <a:extLst>
            <a:ext uri="{FF2B5EF4-FFF2-40B4-BE49-F238E27FC236}">
              <a16:creationId xmlns:a16="http://schemas.microsoft.com/office/drawing/2014/main" id="{5B1BCFE5-E2AB-4F68-81FC-5305166E6D8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1" name="テキスト ボックス 510">
          <a:extLst>
            <a:ext uri="{FF2B5EF4-FFF2-40B4-BE49-F238E27FC236}">
              <a16:creationId xmlns:a16="http://schemas.microsoft.com/office/drawing/2014/main" id="{4A1E9A36-ABFD-4FF7-A24C-313744DD119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2" name="直線コネクタ 511">
          <a:extLst>
            <a:ext uri="{FF2B5EF4-FFF2-40B4-BE49-F238E27FC236}">
              <a16:creationId xmlns:a16="http://schemas.microsoft.com/office/drawing/2014/main" id="{AB06F251-5CD7-40F1-889F-DB401B5F3FE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3" name="テキスト ボックス 512">
          <a:extLst>
            <a:ext uri="{FF2B5EF4-FFF2-40B4-BE49-F238E27FC236}">
              <a16:creationId xmlns:a16="http://schemas.microsoft.com/office/drawing/2014/main" id="{B86F4177-522B-4BD3-991F-3C53A021EB5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a:extLst>
            <a:ext uri="{FF2B5EF4-FFF2-40B4-BE49-F238E27FC236}">
              <a16:creationId xmlns:a16="http://schemas.microsoft.com/office/drawing/2014/main" id="{D9C7D781-058E-4D40-B5BD-35E2B7E896F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a:extLst>
            <a:ext uri="{FF2B5EF4-FFF2-40B4-BE49-F238E27FC236}">
              <a16:creationId xmlns:a16="http://schemas.microsoft.com/office/drawing/2014/main" id="{47DA7286-0221-4BDB-AF7D-8311D7846F3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6" name="直線コネクタ 515">
          <a:extLst>
            <a:ext uri="{FF2B5EF4-FFF2-40B4-BE49-F238E27FC236}">
              <a16:creationId xmlns:a16="http://schemas.microsoft.com/office/drawing/2014/main" id="{1EC5ACCF-9A31-41A9-BC31-7C0A240BC7E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7" name="テキスト ボックス 516">
          <a:extLst>
            <a:ext uri="{FF2B5EF4-FFF2-40B4-BE49-F238E27FC236}">
              <a16:creationId xmlns:a16="http://schemas.microsoft.com/office/drawing/2014/main" id="{50430669-B205-4D08-91DC-5B8E774CAB7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8" name="直線コネクタ 517">
          <a:extLst>
            <a:ext uri="{FF2B5EF4-FFF2-40B4-BE49-F238E27FC236}">
              <a16:creationId xmlns:a16="http://schemas.microsoft.com/office/drawing/2014/main" id="{5FDCBFBC-0BCD-49C7-A0DB-E941B58A2C2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9" name="テキスト ボックス 518">
          <a:extLst>
            <a:ext uri="{FF2B5EF4-FFF2-40B4-BE49-F238E27FC236}">
              <a16:creationId xmlns:a16="http://schemas.microsoft.com/office/drawing/2014/main" id="{54CF005A-7789-46D0-B775-BD10B9E08CB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id="{2F05309C-F410-4539-B1D3-6A89C12438F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BD8E785B-E4C6-4E5F-B630-2A4663E898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id="{6E67EABD-33B8-4A5E-928D-31EEE3539EB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3" name="直線コネクタ 522">
          <a:extLst>
            <a:ext uri="{FF2B5EF4-FFF2-40B4-BE49-F238E27FC236}">
              <a16:creationId xmlns:a16="http://schemas.microsoft.com/office/drawing/2014/main" id="{060D95C2-F0A1-4900-A86D-9B1E84EB1AAA}"/>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4" name="【庁舎】&#10;一人当たり面積最小値テキスト">
          <a:extLst>
            <a:ext uri="{FF2B5EF4-FFF2-40B4-BE49-F238E27FC236}">
              <a16:creationId xmlns:a16="http://schemas.microsoft.com/office/drawing/2014/main" id="{C2960778-FE7F-4DD6-B0FA-6E3B48F7EB8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25" name="直線コネクタ 524">
          <a:extLst>
            <a:ext uri="{FF2B5EF4-FFF2-40B4-BE49-F238E27FC236}">
              <a16:creationId xmlns:a16="http://schemas.microsoft.com/office/drawing/2014/main" id="{2CA55160-D5B9-48E1-AA69-5034F640CE14}"/>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26" name="【庁舎】&#10;一人当たり面積最大値テキスト">
          <a:extLst>
            <a:ext uri="{FF2B5EF4-FFF2-40B4-BE49-F238E27FC236}">
              <a16:creationId xmlns:a16="http://schemas.microsoft.com/office/drawing/2014/main" id="{0D0A80A5-1307-4714-B327-8B3E9C549B79}"/>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27" name="直線コネクタ 526">
          <a:extLst>
            <a:ext uri="{FF2B5EF4-FFF2-40B4-BE49-F238E27FC236}">
              <a16:creationId xmlns:a16="http://schemas.microsoft.com/office/drawing/2014/main" id="{ADACAA53-50D6-488E-994F-4F9976395A16}"/>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28" name="【庁舎】&#10;一人当たり面積平均値テキスト">
          <a:extLst>
            <a:ext uri="{FF2B5EF4-FFF2-40B4-BE49-F238E27FC236}">
              <a16:creationId xmlns:a16="http://schemas.microsoft.com/office/drawing/2014/main" id="{58602C08-B83B-4E6E-9317-A621A6EF4129}"/>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29" name="フローチャート: 判断 528">
          <a:extLst>
            <a:ext uri="{FF2B5EF4-FFF2-40B4-BE49-F238E27FC236}">
              <a16:creationId xmlns:a16="http://schemas.microsoft.com/office/drawing/2014/main" id="{2D1EB5F6-2492-46CE-8AA8-E3C2F050219A}"/>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30" name="フローチャート: 判断 529">
          <a:extLst>
            <a:ext uri="{FF2B5EF4-FFF2-40B4-BE49-F238E27FC236}">
              <a16:creationId xmlns:a16="http://schemas.microsoft.com/office/drawing/2014/main" id="{EC7CB2D0-27F2-41EC-83DC-6F08F2101FB4}"/>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1" name="フローチャート: 判断 530">
          <a:extLst>
            <a:ext uri="{FF2B5EF4-FFF2-40B4-BE49-F238E27FC236}">
              <a16:creationId xmlns:a16="http://schemas.microsoft.com/office/drawing/2014/main" id="{D394EF75-9212-4539-A76A-B000D3B4EC22}"/>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2" name="フローチャート: 判断 531">
          <a:extLst>
            <a:ext uri="{FF2B5EF4-FFF2-40B4-BE49-F238E27FC236}">
              <a16:creationId xmlns:a16="http://schemas.microsoft.com/office/drawing/2014/main" id="{D76B79D5-9A17-41FD-8A89-D188AAF0CEBD}"/>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3" name="フローチャート: 判断 532">
          <a:extLst>
            <a:ext uri="{FF2B5EF4-FFF2-40B4-BE49-F238E27FC236}">
              <a16:creationId xmlns:a16="http://schemas.microsoft.com/office/drawing/2014/main" id="{62DDEA07-6301-47B3-A001-F44EEB933DFC}"/>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E3066F8F-8256-4E29-9FDF-F5B5B63DA32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12C62425-602E-4690-9117-BBED05A1BED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5FC68ED2-6912-409D-9AA8-19DABFD3E6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C3E91F48-2BAE-412C-869F-825F81D758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A0548779-2DF1-4F68-B35B-AC3FE1F0CD7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17399</xdr:rowOff>
    </xdr:from>
    <xdr:to>
      <xdr:col>116</xdr:col>
      <xdr:colOff>114300</xdr:colOff>
      <xdr:row>107</xdr:row>
      <xdr:rowOff>118999</xdr:rowOff>
    </xdr:to>
    <xdr:sp macro="" textlink="">
      <xdr:nvSpPr>
        <xdr:cNvPr id="539" name="楕円 538">
          <a:extLst>
            <a:ext uri="{FF2B5EF4-FFF2-40B4-BE49-F238E27FC236}">
              <a16:creationId xmlns:a16="http://schemas.microsoft.com/office/drawing/2014/main" id="{355C8DDC-907C-4F4F-B762-D38CBACACA0A}"/>
            </a:ext>
          </a:extLst>
        </xdr:cNvPr>
        <xdr:cNvSpPr/>
      </xdr:nvSpPr>
      <xdr:spPr>
        <a:xfrm>
          <a:off x="22110700" y="183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167276</xdr:rowOff>
    </xdr:from>
    <xdr:ext cx="469744" cy="259045"/>
    <xdr:sp macro="" textlink="">
      <xdr:nvSpPr>
        <xdr:cNvPr id="540" name="【庁舎】&#10;一人当たり面積該当値テキスト">
          <a:extLst>
            <a:ext uri="{FF2B5EF4-FFF2-40B4-BE49-F238E27FC236}">
              <a16:creationId xmlns:a16="http://schemas.microsoft.com/office/drawing/2014/main" id="{834793DC-6194-484B-A2CA-961654FF853C}"/>
            </a:ext>
          </a:extLst>
        </xdr:cNvPr>
        <xdr:cNvSpPr txBox="1"/>
      </xdr:nvSpPr>
      <xdr:spPr>
        <a:xfrm>
          <a:off x="22199600" y="183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541" name="楕円 540">
          <a:extLst>
            <a:ext uri="{FF2B5EF4-FFF2-40B4-BE49-F238E27FC236}">
              <a16:creationId xmlns:a16="http://schemas.microsoft.com/office/drawing/2014/main" id="{98E5455B-79F3-4DF6-BABC-9D5CE9796EF0}"/>
            </a:ext>
          </a:extLst>
        </xdr:cNvPr>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68199</xdr:rowOff>
    </xdr:from>
    <xdr:to>
      <xdr:col>116</xdr:col>
      <xdr:colOff>63500</xdr:colOff>
      <xdr:row>107</xdr:row>
      <xdr:rowOff>76200</xdr:rowOff>
    </xdr:to>
    <xdr:cxnSp macro="">
      <xdr:nvCxnSpPr>
        <xdr:cNvPr id="542" name="直線コネクタ 541">
          <a:extLst>
            <a:ext uri="{FF2B5EF4-FFF2-40B4-BE49-F238E27FC236}">
              <a16:creationId xmlns:a16="http://schemas.microsoft.com/office/drawing/2014/main" id="{8C8CE1CC-EA2F-4FA9-A63F-A7C4A5BE24C4}"/>
            </a:ext>
          </a:extLst>
        </xdr:cNvPr>
        <xdr:cNvCxnSpPr/>
      </xdr:nvCxnSpPr>
      <xdr:spPr>
        <a:xfrm flipV="1">
          <a:off x="21323300" y="1841334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33401</xdr:rowOff>
    </xdr:from>
    <xdr:to>
      <xdr:col>107</xdr:col>
      <xdr:colOff>101600</xdr:colOff>
      <xdr:row>107</xdr:row>
      <xdr:rowOff>135001</xdr:rowOff>
    </xdr:to>
    <xdr:sp macro="" textlink="">
      <xdr:nvSpPr>
        <xdr:cNvPr id="543" name="楕円 542">
          <a:extLst>
            <a:ext uri="{FF2B5EF4-FFF2-40B4-BE49-F238E27FC236}">
              <a16:creationId xmlns:a16="http://schemas.microsoft.com/office/drawing/2014/main" id="{48312DB3-7DB0-4016-BC00-3EE31EBE4EDF}"/>
            </a:ext>
          </a:extLst>
        </xdr:cNvPr>
        <xdr:cNvSpPr/>
      </xdr:nvSpPr>
      <xdr:spPr>
        <a:xfrm>
          <a:off x="203835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84201</xdr:rowOff>
    </xdr:to>
    <xdr:cxnSp macro="">
      <xdr:nvCxnSpPr>
        <xdr:cNvPr id="544" name="直線コネクタ 543">
          <a:extLst>
            <a:ext uri="{FF2B5EF4-FFF2-40B4-BE49-F238E27FC236}">
              <a16:creationId xmlns:a16="http://schemas.microsoft.com/office/drawing/2014/main" id="{CCA6694A-1BF3-4CE3-BC9D-B0E8C0B88A8C}"/>
            </a:ext>
          </a:extLst>
        </xdr:cNvPr>
        <xdr:cNvCxnSpPr/>
      </xdr:nvCxnSpPr>
      <xdr:spPr>
        <a:xfrm flipV="1">
          <a:off x="20434300" y="184213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41402</xdr:rowOff>
    </xdr:from>
    <xdr:to>
      <xdr:col>102</xdr:col>
      <xdr:colOff>165100</xdr:colOff>
      <xdr:row>107</xdr:row>
      <xdr:rowOff>143002</xdr:rowOff>
    </xdr:to>
    <xdr:sp macro="" textlink="">
      <xdr:nvSpPr>
        <xdr:cNvPr id="545" name="楕円 544">
          <a:extLst>
            <a:ext uri="{FF2B5EF4-FFF2-40B4-BE49-F238E27FC236}">
              <a16:creationId xmlns:a16="http://schemas.microsoft.com/office/drawing/2014/main" id="{CB340B3F-5D98-4675-9E2B-4F402D1FB5C8}"/>
            </a:ext>
          </a:extLst>
        </xdr:cNvPr>
        <xdr:cNvSpPr/>
      </xdr:nvSpPr>
      <xdr:spPr>
        <a:xfrm>
          <a:off x="19494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84201</xdr:rowOff>
    </xdr:from>
    <xdr:to>
      <xdr:col>107</xdr:col>
      <xdr:colOff>50800</xdr:colOff>
      <xdr:row>107</xdr:row>
      <xdr:rowOff>92202</xdr:rowOff>
    </xdr:to>
    <xdr:cxnSp macro="">
      <xdr:nvCxnSpPr>
        <xdr:cNvPr id="546" name="直線コネクタ 545">
          <a:extLst>
            <a:ext uri="{FF2B5EF4-FFF2-40B4-BE49-F238E27FC236}">
              <a16:creationId xmlns:a16="http://schemas.microsoft.com/office/drawing/2014/main" id="{1ECCF0C2-C70D-4770-A6C9-4187884112A6}"/>
            </a:ext>
          </a:extLst>
        </xdr:cNvPr>
        <xdr:cNvCxnSpPr/>
      </xdr:nvCxnSpPr>
      <xdr:spPr>
        <a:xfrm flipV="1">
          <a:off x="19545300" y="1842935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48640</xdr:rowOff>
    </xdr:from>
    <xdr:to>
      <xdr:col>98</xdr:col>
      <xdr:colOff>38100</xdr:colOff>
      <xdr:row>107</xdr:row>
      <xdr:rowOff>150240</xdr:rowOff>
    </xdr:to>
    <xdr:sp macro="" textlink="">
      <xdr:nvSpPr>
        <xdr:cNvPr id="547" name="楕円 546">
          <a:extLst>
            <a:ext uri="{FF2B5EF4-FFF2-40B4-BE49-F238E27FC236}">
              <a16:creationId xmlns:a16="http://schemas.microsoft.com/office/drawing/2014/main" id="{8B62AB27-3331-475D-8E6B-D36FF6A78F7C}"/>
            </a:ext>
          </a:extLst>
        </xdr:cNvPr>
        <xdr:cNvSpPr/>
      </xdr:nvSpPr>
      <xdr:spPr>
        <a:xfrm>
          <a:off x="18605500" y="183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92202</xdr:rowOff>
    </xdr:from>
    <xdr:to>
      <xdr:col>102</xdr:col>
      <xdr:colOff>114300</xdr:colOff>
      <xdr:row>107</xdr:row>
      <xdr:rowOff>99440</xdr:rowOff>
    </xdr:to>
    <xdr:cxnSp macro="">
      <xdr:nvCxnSpPr>
        <xdr:cNvPr id="548" name="直線コネクタ 547">
          <a:extLst>
            <a:ext uri="{FF2B5EF4-FFF2-40B4-BE49-F238E27FC236}">
              <a16:creationId xmlns:a16="http://schemas.microsoft.com/office/drawing/2014/main" id="{3ABA3508-8246-437B-8E31-3681D64540F9}"/>
            </a:ext>
          </a:extLst>
        </xdr:cNvPr>
        <xdr:cNvCxnSpPr/>
      </xdr:nvCxnSpPr>
      <xdr:spPr>
        <a:xfrm flipV="1">
          <a:off x="18656300" y="18437352"/>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549" name="n_1aveValue【庁舎】&#10;一人当たり面積">
          <a:extLst>
            <a:ext uri="{FF2B5EF4-FFF2-40B4-BE49-F238E27FC236}">
              <a16:creationId xmlns:a16="http://schemas.microsoft.com/office/drawing/2014/main" id="{14EE69C1-0A05-44BB-AE19-F4E7E2A7708B}"/>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550" name="n_2aveValue【庁舎】&#10;一人当たり面積">
          <a:extLst>
            <a:ext uri="{FF2B5EF4-FFF2-40B4-BE49-F238E27FC236}">
              <a16:creationId xmlns:a16="http://schemas.microsoft.com/office/drawing/2014/main" id="{1D458841-6F22-48B7-8B26-7C2A79ECE7A6}"/>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551" name="n_3aveValue【庁舎】&#10;一人当たり面積">
          <a:extLst>
            <a:ext uri="{FF2B5EF4-FFF2-40B4-BE49-F238E27FC236}">
              <a16:creationId xmlns:a16="http://schemas.microsoft.com/office/drawing/2014/main" id="{A7B5AAC6-9A9B-44BB-BAFE-C8EB2AC4928D}"/>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552" name="n_4aveValue【庁舎】&#10;一人当たり面積">
          <a:extLst>
            <a:ext uri="{FF2B5EF4-FFF2-40B4-BE49-F238E27FC236}">
              <a16:creationId xmlns:a16="http://schemas.microsoft.com/office/drawing/2014/main" id="{CDC7A9C3-5B23-42CD-853A-C0CD6C3ADC83}"/>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553" name="n_1mainValue【庁舎】&#10;一人当たり面積">
          <a:extLst>
            <a:ext uri="{FF2B5EF4-FFF2-40B4-BE49-F238E27FC236}">
              <a16:creationId xmlns:a16="http://schemas.microsoft.com/office/drawing/2014/main" id="{FCE61987-D6F5-49E5-9AE7-6CB6E6D76E8B}"/>
            </a:ext>
          </a:extLst>
        </xdr:cNvPr>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126128</xdr:rowOff>
    </xdr:from>
    <xdr:ext cx="469744" cy="259045"/>
    <xdr:sp macro="" textlink="">
      <xdr:nvSpPr>
        <xdr:cNvPr id="554" name="n_2mainValue【庁舎】&#10;一人当たり面積">
          <a:extLst>
            <a:ext uri="{FF2B5EF4-FFF2-40B4-BE49-F238E27FC236}">
              <a16:creationId xmlns:a16="http://schemas.microsoft.com/office/drawing/2014/main" id="{D5DDCD9E-C80E-4262-8B1E-C02974B84950}"/>
            </a:ext>
          </a:extLst>
        </xdr:cNvPr>
        <xdr:cNvSpPr txBox="1"/>
      </xdr:nvSpPr>
      <xdr:spPr>
        <a:xfrm>
          <a:off x="20199427" y="184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134129</xdr:rowOff>
    </xdr:from>
    <xdr:ext cx="469744" cy="259045"/>
    <xdr:sp macro="" textlink="">
      <xdr:nvSpPr>
        <xdr:cNvPr id="555" name="n_3mainValue【庁舎】&#10;一人当たり面積">
          <a:extLst>
            <a:ext uri="{FF2B5EF4-FFF2-40B4-BE49-F238E27FC236}">
              <a16:creationId xmlns:a16="http://schemas.microsoft.com/office/drawing/2014/main" id="{8D626880-DC82-4B35-889F-43631EEE116A}"/>
            </a:ext>
          </a:extLst>
        </xdr:cNvPr>
        <xdr:cNvSpPr txBox="1"/>
      </xdr:nvSpPr>
      <xdr:spPr>
        <a:xfrm>
          <a:off x="19310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141367</xdr:rowOff>
    </xdr:from>
    <xdr:ext cx="469744" cy="259045"/>
    <xdr:sp macro="" textlink="">
      <xdr:nvSpPr>
        <xdr:cNvPr id="556" name="n_4mainValue【庁舎】&#10;一人当たり面積">
          <a:extLst>
            <a:ext uri="{FF2B5EF4-FFF2-40B4-BE49-F238E27FC236}">
              <a16:creationId xmlns:a16="http://schemas.microsoft.com/office/drawing/2014/main" id="{C0601DE5-420F-45BB-B88D-F3807A8A22F6}"/>
            </a:ext>
          </a:extLst>
        </xdr:cNvPr>
        <xdr:cNvSpPr txBox="1"/>
      </xdr:nvSpPr>
      <xdr:spPr>
        <a:xfrm>
          <a:off x="18421427" y="184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01267388-4F49-4247-B1CA-354A427E5D1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BECEB0A4-164B-48BC-9E94-A40EDA2D6C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14E6682E-BD00-4BC4-9312-4F453FA8443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消防施設及び庁舎である。一般廃棄物処理施設については、平成元年度に建設し現在は休止中であり今後も利用予定はないため、公共施設総合管理計画に基づき除却を検討している。消防施設及び庁舎については、消防施設の有形固定資産減価償却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78.4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％となっており、耐用年数も大幅に経過している。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役場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及び消防庁舎</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津波</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浸水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想定</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区域に位置し危険であることから新庁舎建設事業を進めており、建設後は有形固定資産減価償却率の大幅な低下が見込まれる。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長引く景気低迷による個人・法人関係税の減収などから財政力指数は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と類似団体を下回っている。人件費については職員数が定員管理計画を下回っていることから、今以上の抑制は難しいため、行財政改革による組織の見直しを推進し歳出の抑制を図り、税収の徴収率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％を目標に今後も高い徴収率を維持する。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147865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97065</xdr:rowOff>
    </xdr:from>
    <xdr:to>
      <xdr:col>23</xdr:col>
      <xdr:colOff>184150</xdr:colOff>
      <xdr:row>45</xdr:row>
      <xdr:rowOff>27215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164392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年度の経常収支比率は類似団体平均を上回っている。前年度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減少した要因としては、地方負担の増加に伴い必要となる財源を措置するために普通交付税が増額となったためである。今後は、下風呂温泉整備事業に伴う起債に係る償還が開始となることから公債費の増加が見込まれ、普通交付税も例年程度となると見込まれることから経常収支比率の上昇が予想される。実施事業の点検を行う事で、事業の廃止・縮小などを計画的に進め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83608</xdr:rowOff>
    </xdr:from>
    <xdr:to>
      <xdr:col>23</xdr:col>
      <xdr:colOff>133350</xdr:colOff>
      <xdr:row>65</xdr:row>
      <xdr:rowOff>141394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56408"/>
          <a:ext cx="8382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81069</xdr:rowOff>
    </xdr:from>
    <xdr:to>
      <xdr:col>19</xdr:col>
      <xdr:colOff>133350</xdr:colOff>
      <xdr:row>65</xdr:row>
      <xdr:rowOff>141394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22531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11219</xdr:rowOff>
    </xdr:from>
    <xdr:to>
      <xdr:col>15</xdr:col>
      <xdr:colOff>82550</xdr:colOff>
      <xdr:row>65</xdr:row>
      <xdr:rowOff>81069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8401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70062</xdr:rowOff>
    </xdr:from>
    <xdr:to>
      <xdr:col>11</xdr:col>
      <xdr:colOff>31750</xdr:colOff>
      <xdr:row>64</xdr:row>
      <xdr:rowOff>11219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7141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4885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30269</xdr:rowOff>
    </xdr:from>
    <xdr:to>
      <xdr:col>15</xdr:col>
      <xdr:colOff>133350</xdr:colOff>
      <xdr:row>65</xdr:row>
      <xdr:rowOff>131869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131869</xdr:rowOff>
    </xdr:from>
    <xdr:to>
      <xdr:col>11</xdr:col>
      <xdr:colOff>82550</xdr:colOff>
      <xdr:row>64</xdr:row>
      <xdr:rowOff>62019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72196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19262</xdr:rowOff>
    </xdr:from>
    <xdr:to>
      <xdr:col>7</xdr:col>
      <xdr:colOff>31750</xdr:colOff>
      <xdr:row>63</xdr:row>
      <xdr:rowOff>120862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131039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人件費・物件費等の合計額の人口１人当たりの金額が類似団体平均を下回っているものの前年度と比較し増加となっている。増加の主な要因としては、令和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した下風呂温泉を直営で行っているためである。指定管理者制度等により委託化を進めることも考えられるが、受託を希望する事業者が少ないため期待通りの競争が生まれず歳出抑制効果が期待できないので、指定管理の在り方については今後も検討を続け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11012</xdr:rowOff>
    </xdr:from>
    <xdr:to>
      <xdr:col>23</xdr:col>
      <xdr:colOff>133350</xdr:colOff>
      <xdr:row>81</xdr:row>
      <xdr:rowOff>49209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98462"/>
          <a:ext cx="838200" cy="3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133815</xdr:rowOff>
    </xdr:from>
    <xdr:to>
      <xdr:col>19</xdr:col>
      <xdr:colOff>133350</xdr:colOff>
      <xdr:row>81</xdr:row>
      <xdr:rowOff>11012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49815"/>
          <a:ext cx="889000" cy="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101791</xdr:rowOff>
    </xdr:from>
    <xdr:to>
      <xdr:col>15</xdr:col>
      <xdr:colOff>82550</xdr:colOff>
      <xdr:row>80</xdr:row>
      <xdr:rowOff>133815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17791"/>
          <a:ext cx="889000" cy="3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98814</xdr:rowOff>
    </xdr:from>
    <xdr:to>
      <xdr:col>11</xdr:col>
      <xdr:colOff>31750</xdr:colOff>
      <xdr:row>80</xdr:row>
      <xdr:rowOff>101791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14814"/>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169859</xdr:rowOff>
    </xdr:from>
    <xdr:to>
      <xdr:col>23</xdr:col>
      <xdr:colOff>184150</xdr:colOff>
      <xdr:row>81</xdr:row>
      <xdr:rowOff>100009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14936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131662</xdr:rowOff>
    </xdr:from>
    <xdr:to>
      <xdr:col>19</xdr:col>
      <xdr:colOff>184150</xdr:colOff>
      <xdr:row>81</xdr:row>
      <xdr:rowOff>61812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71989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1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83015</xdr:rowOff>
    </xdr:from>
    <xdr:to>
      <xdr:col>15</xdr:col>
      <xdr:colOff>133350</xdr:colOff>
      <xdr:row>81</xdr:row>
      <xdr:rowOff>13165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23342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6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50991</xdr:rowOff>
    </xdr:from>
    <xdr:to>
      <xdr:col>11</xdr:col>
      <xdr:colOff>82550</xdr:colOff>
      <xdr:row>80</xdr:row>
      <xdr:rowOff>152591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162768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3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48014</xdr:rowOff>
    </xdr:from>
    <xdr:to>
      <xdr:col>7</xdr:col>
      <xdr:colOff>31750</xdr:colOff>
      <xdr:row>80</xdr:row>
      <xdr:rowOff>149614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159791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3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ラスパイレス指数は学歴区分による経験年数の変動により令和元年度より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ポイント上回っている。今後は定年退職者が毎年続くため、国の給与水準次第ではあるが減少していく見込みである。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62864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79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87</xdr:row>
      <xdr:rowOff>62864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64398"/>
          <a:ext cx="889000" cy="1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119698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161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167957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161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68898</xdr:rowOff>
    </xdr:from>
    <xdr:to>
      <xdr:col>73</xdr:col>
      <xdr:colOff>44450</xdr:colOff>
      <xdr:row>86</xdr:row>
      <xdr:rowOff>170498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9225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については、定員管理計画どおりの新規職員採用ができたが、退職者がいたため類似団体平均を下回っている。行政サービスの維持の観点から新規採用者の他再任用制度も活用し職員数の確保に努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11612</xdr:rowOff>
    </xdr:from>
    <xdr:to>
      <xdr:col>81</xdr:col>
      <xdr:colOff>44450</xdr:colOff>
      <xdr:row>60</xdr:row>
      <xdr:rowOff>34362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98612"/>
          <a:ext cx="8382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160655</xdr:rowOff>
    </xdr:from>
    <xdr:to>
      <xdr:col>77</xdr:col>
      <xdr:colOff>44450</xdr:colOff>
      <xdr:row>60</xdr:row>
      <xdr:rowOff>11612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7620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137559</xdr:rowOff>
    </xdr:from>
    <xdr:to>
      <xdr:col>72</xdr:col>
      <xdr:colOff>203200</xdr:colOff>
      <xdr:row>59</xdr:row>
      <xdr:rowOff>160655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53109"/>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81715</xdr:rowOff>
    </xdr:from>
    <xdr:to>
      <xdr:col>68</xdr:col>
      <xdr:colOff>152400</xdr:colOff>
      <xdr:row>59</xdr:row>
      <xdr:rowOff>137559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97265"/>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155012</xdr:rowOff>
    </xdr:from>
    <xdr:to>
      <xdr:col>81</xdr:col>
      <xdr:colOff>95250</xdr:colOff>
      <xdr:row>60</xdr:row>
      <xdr:rowOff>85162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1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132262</xdr:rowOff>
    </xdr:from>
    <xdr:to>
      <xdr:col>77</xdr:col>
      <xdr:colOff>95250</xdr:colOff>
      <xdr:row>60</xdr:row>
      <xdr:rowOff>62412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72589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86759</xdr:rowOff>
    </xdr:from>
    <xdr:to>
      <xdr:col>68</xdr:col>
      <xdr:colOff>203200</xdr:colOff>
      <xdr:row>60</xdr:row>
      <xdr:rowOff>16909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27086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30915</xdr:rowOff>
    </xdr:from>
    <xdr:to>
      <xdr:col>64</xdr:col>
      <xdr:colOff>152400</xdr:colOff>
      <xdr:row>59</xdr:row>
      <xdr:rowOff>132515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142692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1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年度に借入れた過疎対策事業債の償還終了及び普通交付税の増加に伴い実質公債費比率は減少したものの、類似団体平均を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ポイント上回っている。今後は下風呂温泉整備事業に係る元金償還が発生してくることからしばらくは実質公債費比率は上昇傾向となるため、地方債の新規発行についてはより一層抑制に努める。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84667</xdr:rowOff>
    </xdr:from>
    <xdr:to>
      <xdr:col>81</xdr:col>
      <xdr:colOff>44450</xdr:colOff>
      <xdr:row>44</xdr:row>
      <xdr:rowOff>116840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6284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100754</xdr:rowOff>
    </xdr:from>
    <xdr:to>
      <xdr:col>77</xdr:col>
      <xdr:colOff>44450</xdr:colOff>
      <xdr:row>44</xdr:row>
      <xdr:rowOff>116840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6445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100754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56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60537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56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33867</xdr:rowOff>
    </xdr:from>
    <xdr:to>
      <xdr:col>81</xdr:col>
      <xdr:colOff>95250</xdr:colOff>
      <xdr:row>44</xdr:row>
      <xdr:rowOff>135467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5944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66040</xdr:rowOff>
    </xdr:from>
    <xdr:to>
      <xdr:col>77</xdr:col>
      <xdr:colOff>95250</xdr:colOff>
      <xdr:row>44</xdr:row>
      <xdr:rowOff>167640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152417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49954</xdr:rowOff>
    </xdr:from>
    <xdr:to>
      <xdr:col>73</xdr:col>
      <xdr:colOff>44450</xdr:colOff>
      <xdr:row>44</xdr:row>
      <xdr:rowOff>151554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136331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地方債の発行額を償還額が上回り充当可能基金が増加したことにより比率が減少した。今後は庁舎移転等の大規模事業の着手により、地方債現在高が増加し事業の財源として基金を充当するため、将来負担比率の上昇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87812</xdr:rowOff>
    </xdr:from>
    <xdr:to>
      <xdr:col>77</xdr:col>
      <xdr:colOff>44450</xdr:colOff>
      <xdr:row>13</xdr:row>
      <xdr:rowOff>168819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316662"/>
          <a:ext cx="889000" cy="8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37012</xdr:rowOff>
    </xdr:from>
    <xdr:to>
      <xdr:col>77</xdr:col>
      <xdr:colOff>95250</xdr:colOff>
      <xdr:row>13</xdr:row>
      <xdr:rowOff>138612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123389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35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118019</xdr:rowOff>
    </xdr:from>
    <xdr:to>
      <xdr:col>73</xdr:col>
      <xdr:colOff>44450</xdr:colOff>
      <xdr:row>14</xdr:row>
      <xdr:rowOff>48169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32946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43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67235</xdr:rowOff>
    </xdr:from>
    <xdr:ext cx="9099176" cy="425758"/>
    <xdr:sp macro="" textlink="">
      <xdr:nvSpPr>
        <xdr:cNvPr id="466" name="テキスト ボックス 465">
          <a:extLst>
            <a:ext uri="{FF2B5EF4-FFF2-40B4-BE49-F238E27FC236}">
              <a16:creationId xmlns:a16="http://schemas.microsoft.com/office/drawing/2014/main" id="{0334E161-1E13-4766-8237-F7535C69D02C}"/>
            </a:ext>
          </a:extLst>
        </xdr:cNvPr>
        <xdr:cNvSpPr txBox="1"/>
      </xdr:nvSpPr>
      <xdr:spPr>
        <a:xfrm>
          <a:off x="773206" y="4437529"/>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や手当の水準が類似団体と比較して低いため、経常収支比率の人件費分が低くなっている。具体的には時間外勤務手当の抑制を図ったことによる効果である。今後も時間外手当の抑制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56884"/>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489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物件費に係る経常収支比率は類似団体平均を大きく上回っている。昨年度と比較しても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ポイントの上昇となっている。主な要因は、大規模災害に係るゴミ処理委託料が大幅に増加したためである。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18</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387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34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19558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97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16</xdr:row>
      <xdr:rowOff>154432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83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140208</xdr:rowOff>
    </xdr:from>
    <xdr:to>
      <xdr:col>74</xdr:col>
      <xdr:colOff>31750</xdr:colOff>
      <xdr:row>17</xdr:row>
      <xdr:rowOff>70358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ポイント下回っており、その要因は児童数減少による児童手当の減及び老人措置入所者の減少によるものである。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38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ポイント上回っており、昨年度と比較すると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これは、施設修繕料が増額となったことによる維持補修費が増加となったためである。その他については操出金が大半を占めており、国民健康保険特別会計や後期高齢者医療特別会計の医療費に対し一般会計から操出しているため、保険料の見直し等により適正化を図り普通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30988</xdr:rowOff>
    </xdr:from>
    <xdr:to>
      <xdr:col>82</xdr:col>
      <xdr:colOff>107950</xdr:colOff>
      <xdr:row>56</xdr:row>
      <xdr:rowOff>44704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321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30988</xdr:rowOff>
    </xdr:from>
    <xdr:to>
      <xdr:col>78</xdr:col>
      <xdr:colOff>69850</xdr:colOff>
      <xdr:row>56</xdr:row>
      <xdr:rowOff>99568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321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99568</xdr:rowOff>
    </xdr:from>
    <xdr:to>
      <xdr:col>73</xdr:col>
      <xdr:colOff>180975</xdr:colOff>
      <xdr:row>56</xdr:row>
      <xdr:rowOff>113284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00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113284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50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137431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151638</xdr:rowOff>
    </xdr:from>
    <xdr:to>
      <xdr:col>78</xdr:col>
      <xdr:colOff>120650</xdr:colOff>
      <xdr:row>56</xdr:row>
      <xdr:rowOff>81788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91965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48768</xdr:rowOff>
    </xdr:from>
    <xdr:to>
      <xdr:col>74</xdr:col>
      <xdr:colOff>31750</xdr:colOff>
      <xdr:row>56</xdr:row>
      <xdr:rowOff>150368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135145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148861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補助費等に係る経常収支比率は昨年度からは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その要因は新型コロナウイルス感染症に関連した商品券の発行事業の実施によるものである。また、一部事務組合への負担金は今後も継続して支出となるため近隣市町村との協議を図り、一部事務組合事業の見直し等の検討が必要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152146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226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83566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年度に借入れた風間浦小学校建設事業の償還が開始されていることにより地方債元利償還金も膨らんでおり、公債費に係る経常収支比率は類似団体平均を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年度に完了した防災行政無線設備デジタル化整備事業に係る償還開始及び大規模事業が予定されていることから上昇することが見込まれている。事業の見直しなどにより地方債の新規発行の抑制に努める。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24839"/>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107950</xdr:rowOff>
    </xdr:from>
    <xdr:to>
      <xdr:col>19</xdr:col>
      <xdr:colOff>187325</xdr:colOff>
      <xdr:row>78</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4810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157480</xdr:rowOff>
    </xdr:from>
    <xdr:to>
      <xdr:col>15</xdr:col>
      <xdr:colOff>98425</xdr:colOff>
      <xdr:row>78</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5913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57150</xdr:rowOff>
    </xdr:from>
    <xdr:to>
      <xdr:col>20</xdr:col>
      <xdr:colOff>38100</xdr:colOff>
      <xdr:row>78</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143527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110489</xdr:rowOff>
    </xdr:from>
    <xdr:to>
      <xdr:col>15</xdr:col>
      <xdr:colOff>149225</xdr:colOff>
      <xdr:row>79</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25416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106680</xdr:rowOff>
    </xdr:from>
    <xdr:to>
      <xdr:col>11</xdr:col>
      <xdr:colOff>60325</xdr:colOff>
      <xdr:row>78</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21607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ポイント上回っている。本村の数値でみると前年度に比べ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ポイント減少している。普通交付税の増額により経常一般財源が増加したため減少したと考えられる。</a:t>
          </a:r>
          <a:endParaRPr kumimoji="1" lang="ja-JP" altLang="en-US" sz="13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92711</xdr:rowOff>
    </xdr:from>
    <xdr:to>
      <xdr:col>82</xdr:col>
      <xdr:colOff>107950</xdr:colOff>
      <xdr:row>78</xdr:row>
      <xdr:rowOff>153670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658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78</xdr:row>
      <xdr:rowOff>153670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4162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43180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73661</xdr:rowOff>
    </xdr:from>
    <xdr:to>
      <xdr:col>69</xdr:col>
      <xdr:colOff>92075</xdr:colOff>
      <xdr:row>77</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753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102870</xdr:rowOff>
    </xdr:from>
    <xdr:to>
      <xdr:col>78</xdr:col>
      <xdr:colOff>120650</xdr:colOff>
      <xdr:row>79</xdr:row>
      <xdr:rowOff>33020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17797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22861</xdr:rowOff>
    </xdr:from>
    <xdr:to>
      <xdr:col>65</xdr:col>
      <xdr:colOff>53975</xdr:colOff>
      <xdr:row>77</xdr:row>
      <xdr:rowOff>124461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134638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120504</xdr:rowOff>
    </xdr:from>
    <xdr:to>
      <xdr:col>29</xdr:col>
      <xdr:colOff>127000</xdr:colOff>
      <xdr:row>16</xdr:row>
      <xdr:rowOff>152127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11329"/>
          <a:ext cx="647700" cy="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152127</xdr:rowOff>
    </xdr:from>
    <xdr:to>
      <xdr:col>26</xdr:col>
      <xdr:colOff>50800</xdr:colOff>
      <xdr:row>17</xdr:row>
      <xdr:rowOff>12071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42952"/>
          <a:ext cx="698500" cy="3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12071</xdr:rowOff>
    </xdr:from>
    <xdr:to>
      <xdr:col>22</xdr:col>
      <xdr:colOff>114300</xdr:colOff>
      <xdr:row>17</xdr:row>
      <xdr:rowOff>42226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74346"/>
          <a:ext cx="698500" cy="30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42226</xdr:rowOff>
    </xdr:from>
    <xdr:to>
      <xdr:col>18</xdr:col>
      <xdr:colOff>177800</xdr:colOff>
      <xdr:row>17</xdr:row>
      <xdr:rowOff>68631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04501"/>
          <a:ext cx="698500" cy="26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69704</xdr:rowOff>
    </xdr:from>
    <xdr:to>
      <xdr:col>29</xdr:col>
      <xdr:colOff>177800</xdr:colOff>
      <xdr:row>16</xdr:row>
      <xdr:rowOff>171304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60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86231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0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101327</xdr:rowOff>
    </xdr:from>
    <xdr:to>
      <xdr:col>26</xdr:col>
      <xdr:colOff>101600</xdr:colOff>
      <xdr:row>17</xdr:row>
      <xdr:rowOff>31477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2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41654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1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132721</xdr:rowOff>
    </xdr:from>
    <xdr:to>
      <xdr:col>22</xdr:col>
      <xdr:colOff>165100</xdr:colOff>
      <xdr:row>17</xdr:row>
      <xdr:rowOff>62871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2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73048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162876</xdr:rowOff>
    </xdr:from>
    <xdr:to>
      <xdr:col>19</xdr:col>
      <xdr:colOff>38100</xdr:colOff>
      <xdr:row>17</xdr:row>
      <xdr:rowOff>93026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5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2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17831</xdr:rowOff>
    </xdr:from>
    <xdr:to>
      <xdr:col>15</xdr:col>
      <xdr:colOff>101600</xdr:colOff>
      <xdr:row>17</xdr:row>
      <xdr:rowOff>119431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8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129608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4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18355</xdr:rowOff>
    </xdr:from>
    <xdr:to>
      <xdr:col>29</xdr:col>
      <xdr:colOff>127000</xdr:colOff>
      <xdr:row>35</xdr:row>
      <xdr:rowOff>45714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28705"/>
          <a:ext cx="647700" cy="2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17876</xdr:rowOff>
    </xdr:from>
    <xdr:to>
      <xdr:col>26</xdr:col>
      <xdr:colOff>50800</xdr:colOff>
      <xdr:row>35</xdr:row>
      <xdr:rowOff>18355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28226"/>
          <a:ext cx="698500" cy="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17876</xdr:rowOff>
    </xdr:from>
    <xdr:to>
      <xdr:col>22</xdr:col>
      <xdr:colOff>114300</xdr:colOff>
      <xdr:row>35</xdr:row>
      <xdr:rowOff>84330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28226"/>
          <a:ext cx="698500" cy="6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72383</xdr:rowOff>
    </xdr:from>
    <xdr:to>
      <xdr:col>18</xdr:col>
      <xdr:colOff>177800</xdr:colOff>
      <xdr:row>35</xdr:row>
      <xdr:rowOff>84330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82733"/>
          <a:ext cx="698500" cy="11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337814</xdr:rowOff>
    </xdr:from>
    <xdr:to>
      <xdr:col>29</xdr:col>
      <xdr:colOff>177800</xdr:colOff>
      <xdr:row>35</xdr:row>
      <xdr:rowOff>96514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0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182891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310455</xdr:rowOff>
    </xdr:from>
    <xdr:to>
      <xdr:col>26</xdr:col>
      <xdr:colOff>101600</xdr:colOff>
      <xdr:row>35</xdr:row>
      <xdr:rowOff>69155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7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79332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4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309976</xdr:rowOff>
    </xdr:from>
    <xdr:to>
      <xdr:col>22</xdr:col>
      <xdr:colOff>165100</xdr:colOff>
      <xdr:row>35</xdr:row>
      <xdr:rowOff>68676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7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78853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4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33530</xdr:rowOff>
    </xdr:from>
    <xdr:to>
      <xdr:col>19</xdr:col>
      <xdr:colOff>38100</xdr:colOff>
      <xdr:row>35</xdr:row>
      <xdr:rowOff>135130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4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145306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1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21583</xdr:rowOff>
    </xdr:from>
    <xdr:to>
      <xdr:col>15</xdr:col>
      <xdr:colOff>101600</xdr:colOff>
      <xdr:row>35</xdr:row>
      <xdr:rowOff>123183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3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133360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0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129998</xdr:rowOff>
    </xdr:from>
    <xdr:to>
      <xdr:col>24</xdr:col>
      <xdr:colOff>63500</xdr:colOff>
      <xdr:row>36</xdr:row>
      <xdr:rowOff>160001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02198"/>
          <a:ext cx="8382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160001</xdr:rowOff>
    </xdr:from>
    <xdr:to>
      <xdr:col>19</xdr:col>
      <xdr:colOff>177800</xdr:colOff>
      <xdr:row>37</xdr:row>
      <xdr:rowOff>45031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32201"/>
          <a:ext cx="889000" cy="5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45031</xdr:rowOff>
    </xdr:from>
    <xdr:to>
      <xdr:col>15</xdr:col>
      <xdr:colOff>50800</xdr:colOff>
      <xdr:row>37</xdr:row>
      <xdr:rowOff>74614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88681"/>
          <a:ext cx="889000" cy="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62041</xdr:rowOff>
    </xdr:from>
    <xdr:to>
      <xdr:col>10</xdr:col>
      <xdr:colOff>114300</xdr:colOff>
      <xdr:row>37</xdr:row>
      <xdr:rowOff>74614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0569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79198</xdr:rowOff>
    </xdr:from>
    <xdr:to>
      <xdr:col>24</xdr:col>
      <xdr:colOff>114300</xdr:colOff>
      <xdr:row>37</xdr:row>
      <xdr:rowOff>9348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57625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2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109201</xdr:rowOff>
    </xdr:from>
    <xdr:to>
      <xdr:col>20</xdr:col>
      <xdr:colOff>38100</xdr:colOff>
      <xdr:row>37</xdr:row>
      <xdr:rowOff>39351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30478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7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165681</xdr:rowOff>
    </xdr:from>
    <xdr:to>
      <xdr:col>15</xdr:col>
      <xdr:colOff>101600</xdr:colOff>
      <xdr:row>37</xdr:row>
      <xdr:rowOff>95831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86958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3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23814</xdr:rowOff>
    </xdr:from>
    <xdr:to>
      <xdr:col>10</xdr:col>
      <xdr:colOff>165100</xdr:colOff>
      <xdr:row>37</xdr:row>
      <xdr:rowOff>125414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116541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11241</xdr:rowOff>
    </xdr:from>
    <xdr:to>
      <xdr:col>6</xdr:col>
      <xdr:colOff>38100</xdr:colOff>
      <xdr:row>37</xdr:row>
      <xdr:rowOff>112841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103968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4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46172</xdr:rowOff>
    </xdr:from>
    <xdr:to>
      <xdr:col>24</xdr:col>
      <xdr:colOff>63500</xdr:colOff>
      <xdr:row>57</xdr:row>
      <xdr:rowOff>70526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8822"/>
          <a:ext cx="8382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70526</xdr:rowOff>
    </xdr:from>
    <xdr:to>
      <xdr:col>19</xdr:col>
      <xdr:colOff>177800</xdr:colOff>
      <xdr:row>57</xdr:row>
      <xdr:rowOff>85236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3176"/>
          <a:ext cx="889000" cy="1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85236</xdr:rowOff>
    </xdr:from>
    <xdr:to>
      <xdr:col>15</xdr:col>
      <xdr:colOff>50800</xdr:colOff>
      <xdr:row>57</xdr:row>
      <xdr:rowOff>106241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7886"/>
          <a:ext cx="8890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106241</xdr:rowOff>
    </xdr:from>
    <xdr:to>
      <xdr:col>10</xdr:col>
      <xdr:colOff>114300</xdr:colOff>
      <xdr:row>57</xdr:row>
      <xdr:rowOff>108454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8891"/>
          <a:ext cx="8890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166822</xdr:rowOff>
    </xdr:from>
    <xdr:to>
      <xdr:col>24</xdr:col>
      <xdr:colOff>114300</xdr:colOff>
      <xdr:row>57</xdr:row>
      <xdr:rowOff>96972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18249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19726</xdr:rowOff>
    </xdr:from>
    <xdr:to>
      <xdr:col>20</xdr:col>
      <xdr:colOff>38100</xdr:colOff>
      <xdr:row>57</xdr:row>
      <xdr:rowOff>121326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137853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6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34436</xdr:rowOff>
    </xdr:from>
    <xdr:to>
      <xdr:col>15</xdr:col>
      <xdr:colOff>101600</xdr:colOff>
      <xdr:row>57</xdr:row>
      <xdr:rowOff>136036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127163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89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55441</xdr:rowOff>
    </xdr:from>
    <xdr:to>
      <xdr:col>10</xdr:col>
      <xdr:colOff>165100</xdr:colOff>
      <xdr:row>57</xdr:row>
      <xdr:rowOff>157041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148168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2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57654</xdr:rowOff>
    </xdr:from>
    <xdr:to>
      <xdr:col>6</xdr:col>
      <xdr:colOff>38100</xdr:colOff>
      <xdr:row>57</xdr:row>
      <xdr:rowOff>159254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150381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2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64453</xdr:rowOff>
    </xdr:from>
    <xdr:to>
      <xdr:col>24</xdr:col>
      <xdr:colOff>63500</xdr:colOff>
      <xdr:row>78</xdr:row>
      <xdr:rowOff>74000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37553"/>
          <a:ext cx="8382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74000</xdr:rowOff>
    </xdr:from>
    <xdr:to>
      <xdr:col>19</xdr:col>
      <xdr:colOff>177800</xdr:colOff>
      <xdr:row>78</xdr:row>
      <xdr:rowOff>92202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47100"/>
          <a:ext cx="889000" cy="1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88032</xdr:rowOff>
    </xdr:from>
    <xdr:to>
      <xdr:col>15</xdr:col>
      <xdr:colOff>50800</xdr:colOff>
      <xdr:row>78</xdr:row>
      <xdr:rowOff>92202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1132"/>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68495</xdr:rowOff>
    </xdr:from>
    <xdr:to>
      <xdr:col>10</xdr:col>
      <xdr:colOff>114300</xdr:colOff>
      <xdr:row>78</xdr:row>
      <xdr:rowOff>88032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41595"/>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13653</xdr:rowOff>
    </xdr:from>
    <xdr:to>
      <xdr:col>24</xdr:col>
      <xdr:colOff>114300</xdr:colOff>
      <xdr:row>78</xdr:row>
      <xdr:rowOff>115253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100030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23200</xdr:rowOff>
    </xdr:from>
    <xdr:to>
      <xdr:col>20</xdr:col>
      <xdr:colOff>38100</xdr:colOff>
      <xdr:row>78</xdr:row>
      <xdr:rowOff>124800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115927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41402</xdr:rowOff>
    </xdr:from>
    <xdr:to>
      <xdr:col>15</xdr:col>
      <xdr:colOff>101600</xdr:colOff>
      <xdr:row>78</xdr:row>
      <xdr:rowOff>143002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134129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0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37232</xdr:rowOff>
    </xdr:from>
    <xdr:to>
      <xdr:col>10</xdr:col>
      <xdr:colOff>165100</xdr:colOff>
      <xdr:row>78</xdr:row>
      <xdr:rowOff>138832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129959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0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17695</xdr:rowOff>
    </xdr:from>
    <xdr:to>
      <xdr:col>6</xdr:col>
      <xdr:colOff>38100</xdr:colOff>
      <xdr:row>78</xdr:row>
      <xdr:rowOff>119295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110422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57883</xdr:rowOff>
    </xdr:from>
    <xdr:to>
      <xdr:col>24</xdr:col>
      <xdr:colOff>63500</xdr:colOff>
      <xdr:row>96</xdr:row>
      <xdr:rowOff>138199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45633"/>
          <a:ext cx="838200" cy="2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107003</xdr:rowOff>
    </xdr:from>
    <xdr:to>
      <xdr:col>19</xdr:col>
      <xdr:colOff>177800</xdr:colOff>
      <xdr:row>96</xdr:row>
      <xdr:rowOff>138199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66203"/>
          <a:ext cx="889000" cy="3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107003</xdr:rowOff>
    </xdr:from>
    <xdr:to>
      <xdr:col>15</xdr:col>
      <xdr:colOff>50800</xdr:colOff>
      <xdr:row>96</xdr:row>
      <xdr:rowOff>137779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66203"/>
          <a:ext cx="889000" cy="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130228</xdr:rowOff>
    </xdr:from>
    <xdr:to>
      <xdr:col>10</xdr:col>
      <xdr:colOff>114300</xdr:colOff>
      <xdr:row>96</xdr:row>
      <xdr:rowOff>137779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589428"/>
          <a:ext cx="889000" cy="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7083</xdr:rowOff>
    </xdr:from>
    <xdr:to>
      <xdr:col>24</xdr:col>
      <xdr:colOff>114300</xdr:colOff>
      <xdr:row>95</xdr:row>
      <xdr:rowOff>108683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156960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7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87399</xdr:rowOff>
    </xdr:from>
    <xdr:to>
      <xdr:col>20</xdr:col>
      <xdr:colOff>38100</xdr:colOff>
      <xdr:row>97</xdr:row>
      <xdr:rowOff>17549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56203</xdr:rowOff>
    </xdr:from>
    <xdr:to>
      <xdr:col>15</xdr:col>
      <xdr:colOff>101600</xdr:colOff>
      <xdr:row>96</xdr:row>
      <xdr:rowOff>157803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148930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86979</xdr:rowOff>
    </xdr:from>
    <xdr:to>
      <xdr:col>10</xdr:col>
      <xdr:colOff>165100</xdr:colOff>
      <xdr:row>97</xdr:row>
      <xdr:rowOff>17129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79428</xdr:rowOff>
    </xdr:from>
    <xdr:to>
      <xdr:col>6</xdr:col>
      <xdr:colOff>38100</xdr:colOff>
      <xdr:row>97</xdr:row>
      <xdr:rowOff>9578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3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114716</xdr:rowOff>
    </xdr:from>
    <xdr:to>
      <xdr:col>55</xdr:col>
      <xdr:colOff>0</xdr:colOff>
      <xdr:row>35</xdr:row>
      <xdr:rowOff>108103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44016"/>
          <a:ext cx="838200" cy="16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114716</xdr:rowOff>
    </xdr:from>
    <xdr:to>
      <xdr:col>50</xdr:col>
      <xdr:colOff>114300</xdr:colOff>
      <xdr:row>36</xdr:row>
      <xdr:rowOff>808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44016"/>
          <a:ext cx="889000" cy="2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808</xdr:rowOff>
    </xdr:from>
    <xdr:to>
      <xdr:col>45</xdr:col>
      <xdr:colOff>177800</xdr:colOff>
      <xdr:row>36</xdr:row>
      <xdr:rowOff>6333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7300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6333</xdr:rowOff>
    </xdr:from>
    <xdr:to>
      <xdr:col>41</xdr:col>
      <xdr:colOff>50800</xdr:colOff>
      <xdr:row>36</xdr:row>
      <xdr:rowOff>77946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78533"/>
          <a:ext cx="889000" cy="7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57303</xdr:rowOff>
    </xdr:from>
    <xdr:to>
      <xdr:col>55</xdr:col>
      <xdr:colOff>50800</xdr:colOff>
      <xdr:row>35</xdr:row>
      <xdr:rowOff>158903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80180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0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63916</xdr:rowOff>
    </xdr:from>
    <xdr:to>
      <xdr:col>50</xdr:col>
      <xdr:colOff>165100</xdr:colOff>
      <xdr:row>34</xdr:row>
      <xdr:rowOff>165516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9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10593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6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121458</xdr:rowOff>
    </xdr:from>
    <xdr:to>
      <xdr:col>46</xdr:col>
      <xdr:colOff>38100</xdr:colOff>
      <xdr:row>36</xdr:row>
      <xdr:rowOff>51608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68135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9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126983</xdr:rowOff>
    </xdr:from>
    <xdr:to>
      <xdr:col>41</xdr:col>
      <xdr:colOff>101600</xdr:colOff>
      <xdr:row>36</xdr:row>
      <xdr:rowOff>57133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2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73660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0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27146</xdr:rowOff>
    </xdr:from>
    <xdr:to>
      <xdr:col>36</xdr:col>
      <xdr:colOff>165100</xdr:colOff>
      <xdr:row>36</xdr:row>
      <xdr:rowOff>128746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145273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7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59133</xdr:rowOff>
    </xdr:from>
    <xdr:to>
      <xdr:col>55</xdr:col>
      <xdr:colOff>0</xdr:colOff>
      <xdr:row>58</xdr:row>
      <xdr:rowOff>95515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03233"/>
          <a:ext cx="838200" cy="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59133</xdr:rowOff>
    </xdr:from>
    <xdr:to>
      <xdr:col>50</xdr:col>
      <xdr:colOff>114300</xdr:colOff>
      <xdr:row>58</xdr:row>
      <xdr:rowOff>92558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03233"/>
          <a:ext cx="889000" cy="3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91797</xdr:rowOff>
    </xdr:from>
    <xdr:to>
      <xdr:col>45</xdr:col>
      <xdr:colOff>177800</xdr:colOff>
      <xdr:row>58</xdr:row>
      <xdr:rowOff>92558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3589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91797</xdr:rowOff>
    </xdr:from>
    <xdr:to>
      <xdr:col>41</xdr:col>
      <xdr:colOff>50800</xdr:colOff>
      <xdr:row>58</xdr:row>
      <xdr:rowOff>114795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35897"/>
          <a:ext cx="889000" cy="2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44715</xdr:rowOff>
    </xdr:from>
    <xdr:to>
      <xdr:col>55</xdr:col>
      <xdr:colOff>50800</xdr:colOff>
      <xdr:row>58</xdr:row>
      <xdr:rowOff>146315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8333</xdr:rowOff>
    </xdr:from>
    <xdr:to>
      <xdr:col>50</xdr:col>
      <xdr:colOff>165100</xdr:colOff>
      <xdr:row>58</xdr:row>
      <xdr:rowOff>109933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126460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2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41758</xdr:rowOff>
    </xdr:from>
    <xdr:to>
      <xdr:col>46</xdr:col>
      <xdr:colOff>38100</xdr:colOff>
      <xdr:row>58</xdr:row>
      <xdr:rowOff>143358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134485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40997</xdr:rowOff>
    </xdr:from>
    <xdr:to>
      <xdr:col>41</xdr:col>
      <xdr:colOff>101600</xdr:colOff>
      <xdr:row>58</xdr:row>
      <xdr:rowOff>142597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133724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7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63995</xdr:rowOff>
    </xdr:from>
    <xdr:to>
      <xdr:col>36</xdr:col>
      <xdr:colOff>165100</xdr:colOff>
      <xdr:row>58</xdr:row>
      <xdr:rowOff>165595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156722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95531</xdr:rowOff>
    </xdr:from>
    <xdr:to>
      <xdr:col>55</xdr:col>
      <xdr:colOff>0</xdr:colOff>
      <xdr:row>78</xdr:row>
      <xdr:rowOff>112551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68631"/>
          <a:ext cx="838200" cy="1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95531</xdr:rowOff>
    </xdr:from>
    <xdr:to>
      <xdr:col>50</xdr:col>
      <xdr:colOff>114300</xdr:colOff>
      <xdr:row>78</xdr:row>
      <xdr:rowOff>116996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68631"/>
          <a:ext cx="8890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116996</xdr:rowOff>
    </xdr:from>
    <xdr:to>
      <xdr:col>45</xdr:col>
      <xdr:colOff>177800</xdr:colOff>
      <xdr:row>78</xdr:row>
      <xdr:rowOff>135240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0096"/>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135240</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8340"/>
          <a:ext cx="8890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61751</xdr:rowOff>
    </xdr:from>
    <xdr:to>
      <xdr:col>55</xdr:col>
      <xdr:colOff>50800</xdr:colOff>
      <xdr:row>78</xdr:row>
      <xdr:rowOff>163351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21128</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44731</xdr:rowOff>
    </xdr:from>
    <xdr:to>
      <xdr:col>50</xdr:col>
      <xdr:colOff>165100</xdr:colOff>
      <xdr:row>78</xdr:row>
      <xdr:rowOff>146331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1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162858</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19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66196</xdr:rowOff>
    </xdr:from>
    <xdr:to>
      <xdr:col>46</xdr:col>
      <xdr:colOff>38100</xdr:colOff>
      <xdr:row>78</xdr:row>
      <xdr:rowOff>167796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3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1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84440</xdr:rowOff>
    </xdr:from>
    <xdr:to>
      <xdr:col>41</xdr:col>
      <xdr:colOff>101600</xdr:colOff>
      <xdr:row>79</xdr:row>
      <xdr:rowOff>14590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5717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106604</xdr:rowOff>
    </xdr:from>
    <xdr:to>
      <xdr:col>55</xdr:col>
      <xdr:colOff>0</xdr:colOff>
      <xdr:row>98</xdr:row>
      <xdr:rowOff>109054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37254"/>
          <a:ext cx="838200" cy="17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106604</xdr:rowOff>
    </xdr:from>
    <xdr:to>
      <xdr:col>50</xdr:col>
      <xdr:colOff>114300</xdr:colOff>
      <xdr:row>98</xdr:row>
      <xdr:rowOff>48186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37254"/>
          <a:ext cx="889000" cy="11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48186</xdr:rowOff>
    </xdr:from>
    <xdr:to>
      <xdr:col>45</xdr:col>
      <xdr:colOff>177800</xdr:colOff>
      <xdr:row>98</xdr:row>
      <xdr:rowOff>56414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50286"/>
          <a:ext cx="889000" cy="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37609</xdr:rowOff>
    </xdr:from>
    <xdr:to>
      <xdr:col>41</xdr:col>
      <xdr:colOff>50800</xdr:colOff>
      <xdr:row>98</xdr:row>
      <xdr:rowOff>56414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39709"/>
          <a:ext cx="889000" cy="1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58254</xdr:rowOff>
    </xdr:from>
    <xdr:to>
      <xdr:col>55</xdr:col>
      <xdr:colOff>50800</xdr:colOff>
      <xdr:row>98</xdr:row>
      <xdr:rowOff>159854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144631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7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55804</xdr:rowOff>
    </xdr:from>
    <xdr:to>
      <xdr:col>50</xdr:col>
      <xdr:colOff>165100</xdr:colOff>
      <xdr:row>97</xdr:row>
      <xdr:rowOff>157404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148531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7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168836</xdr:rowOff>
    </xdr:from>
    <xdr:to>
      <xdr:col>46</xdr:col>
      <xdr:colOff>38100</xdr:colOff>
      <xdr:row>98</xdr:row>
      <xdr:rowOff>98986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90113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5614</xdr:rowOff>
    </xdr:from>
    <xdr:to>
      <xdr:col>41</xdr:col>
      <xdr:colOff>101600</xdr:colOff>
      <xdr:row>98</xdr:row>
      <xdr:rowOff>107214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98341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158259</xdr:rowOff>
    </xdr:from>
    <xdr:to>
      <xdr:col>36</xdr:col>
      <xdr:colOff>165100</xdr:colOff>
      <xdr:row>98</xdr:row>
      <xdr:rowOff>88409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79536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8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33986</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49086"/>
          <a:ext cx="838200" cy="10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137256</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2356"/>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137256</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2356"/>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154636</xdr:rowOff>
    </xdr:from>
    <xdr:to>
      <xdr:col>85</xdr:col>
      <xdr:colOff>177800</xdr:colOff>
      <xdr:row>38</xdr:row>
      <xdr:rowOff>84786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114013</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8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86456</xdr:rowOff>
    </xdr:from>
    <xdr:to>
      <xdr:col>72</xdr:col>
      <xdr:colOff>38100</xdr:colOff>
      <xdr:row>39</xdr:row>
      <xdr:rowOff>16606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170647</xdr:rowOff>
    </xdr:from>
    <xdr:to>
      <xdr:col>85</xdr:col>
      <xdr:colOff>127000</xdr:colOff>
      <xdr:row>77</xdr:row>
      <xdr:rowOff>16340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00847"/>
          <a:ext cx="8382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165458</xdr:rowOff>
    </xdr:from>
    <xdr:to>
      <xdr:col>81</xdr:col>
      <xdr:colOff>50800</xdr:colOff>
      <xdr:row>76</xdr:row>
      <xdr:rowOff>170647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95658"/>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165458</xdr:rowOff>
    </xdr:from>
    <xdr:to>
      <xdr:col>76</xdr:col>
      <xdr:colOff>114300</xdr:colOff>
      <xdr:row>77</xdr:row>
      <xdr:rowOff>79426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95658"/>
          <a:ext cx="8890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79426</xdr:rowOff>
    </xdr:from>
    <xdr:to>
      <xdr:col>71</xdr:col>
      <xdr:colOff>177800</xdr:colOff>
      <xdr:row>77</xdr:row>
      <xdr:rowOff>85387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81076"/>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136990</xdr:rowOff>
    </xdr:from>
    <xdr:to>
      <xdr:col>85</xdr:col>
      <xdr:colOff>177800</xdr:colOff>
      <xdr:row>77</xdr:row>
      <xdr:rowOff>67140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159867</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1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119847</xdr:rowOff>
    </xdr:from>
    <xdr:to>
      <xdr:col>81</xdr:col>
      <xdr:colOff>101600</xdr:colOff>
      <xdr:row>77</xdr:row>
      <xdr:rowOff>49997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66524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2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114658</xdr:rowOff>
    </xdr:from>
    <xdr:to>
      <xdr:col>76</xdr:col>
      <xdr:colOff>165100</xdr:colOff>
      <xdr:row>77</xdr:row>
      <xdr:rowOff>44808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61334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28626</xdr:rowOff>
    </xdr:from>
    <xdr:to>
      <xdr:col>72</xdr:col>
      <xdr:colOff>38100</xdr:colOff>
      <xdr:row>77</xdr:row>
      <xdr:rowOff>130226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146753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0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34587</xdr:rowOff>
    </xdr:from>
    <xdr:to>
      <xdr:col>67</xdr:col>
      <xdr:colOff>101600</xdr:colOff>
      <xdr:row>77</xdr:row>
      <xdr:rowOff>136187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152714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01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148676</xdr:rowOff>
    </xdr:from>
    <xdr:to>
      <xdr:col>85</xdr:col>
      <xdr:colOff>127000</xdr:colOff>
      <xdr:row>97</xdr:row>
      <xdr:rowOff>170734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79326"/>
          <a:ext cx="838200" cy="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170734</xdr:rowOff>
    </xdr:from>
    <xdr:to>
      <xdr:col>81</xdr:col>
      <xdr:colOff>50800</xdr:colOff>
      <xdr:row>98</xdr:row>
      <xdr:rowOff>72653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01384"/>
          <a:ext cx="889000" cy="7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68664</xdr:rowOff>
    </xdr:from>
    <xdr:to>
      <xdr:col>76</xdr:col>
      <xdr:colOff>114300</xdr:colOff>
      <xdr:row>98</xdr:row>
      <xdr:rowOff>72653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70764"/>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34455</xdr:rowOff>
    </xdr:from>
    <xdr:to>
      <xdr:col>71</xdr:col>
      <xdr:colOff>177800</xdr:colOff>
      <xdr:row>98</xdr:row>
      <xdr:rowOff>68664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36555"/>
          <a:ext cx="889000" cy="3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97876</xdr:rowOff>
    </xdr:from>
    <xdr:to>
      <xdr:col>85</xdr:col>
      <xdr:colOff>177800</xdr:colOff>
      <xdr:row>98</xdr:row>
      <xdr:rowOff>28026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120753</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7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119934</xdr:rowOff>
    </xdr:from>
    <xdr:to>
      <xdr:col>81</xdr:col>
      <xdr:colOff>101600</xdr:colOff>
      <xdr:row>98</xdr:row>
      <xdr:rowOff>50084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66611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21853</xdr:rowOff>
    </xdr:from>
    <xdr:to>
      <xdr:col>76</xdr:col>
      <xdr:colOff>165100</xdr:colOff>
      <xdr:row>98</xdr:row>
      <xdr:rowOff>123453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139980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9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17864</xdr:rowOff>
    </xdr:from>
    <xdr:to>
      <xdr:col>72</xdr:col>
      <xdr:colOff>38100</xdr:colOff>
      <xdr:row>98</xdr:row>
      <xdr:rowOff>119464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135991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59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155105</xdr:rowOff>
    </xdr:from>
    <xdr:to>
      <xdr:col>67</xdr:col>
      <xdr:colOff>101600</xdr:colOff>
      <xdr:row>98</xdr:row>
      <xdr:rowOff>85255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101782</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6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97115</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3665"/>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97115</xdr:rowOff>
    </xdr:from>
    <xdr:to>
      <xdr:col>107</xdr:col>
      <xdr:colOff>50800</xdr:colOff>
      <xdr:row>39</xdr:row>
      <xdr:rowOff>97180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8366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97180</xdr:rowOff>
    </xdr:from>
    <xdr:to>
      <xdr:col>102</xdr:col>
      <xdr:colOff>114300</xdr:colOff>
      <xdr:row>39</xdr:row>
      <xdr:rowOff>97246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8373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46315</xdr:rowOff>
    </xdr:from>
    <xdr:to>
      <xdr:col>107</xdr:col>
      <xdr:colOff>101600</xdr:colOff>
      <xdr:row>39</xdr:row>
      <xdr:rowOff>147915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139042</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77333" y="68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46380</xdr:rowOff>
    </xdr:from>
    <xdr:to>
      <xdr:col>102</xdr:col>
      <xdr:colOff>165100</xdr:colOff>
      <xdr:row>39</xdr:row>
      <xdr:rowOff>147980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139107</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88333" y="6825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46446</xdr:rowOff>
    </xdr:from>
    <xdr:to>
      <xdr:col>98</xdr:col>
      <xdr:colOff>38100</xdr:colOff>
      <xdr:row>39</xdr:row>
      <xdr:rowOff>148046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139173</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99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36291</xdr:rowOff>
    </xdr:from>
    <xdr:to>
      <xdr:col>116</xdr:col>
      <xdr:colOff>63500</xdr:colOff>
      <xdr:row>58</xdr:row>
      <xdr:rowOff>57404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80391"/>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57045</xdr:rowOff>
    </xdr:from>
    <xdr:to>
      <xdr:col>111</xdr:col>
      <xdr:colOff>177800</xdr:colOff>
      <xdr:row>58</xdr:row>
      <xdr:rowOff>57404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01145"/>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47901</xdr:rowOff>
    </xdr:from>
    <xdr:to>
      <xdr:col>107</xdr:col>
      <xdr:colOff>50800</xdr:colOff>
      <xdr:row>58</xdr:row>
      <xdr:rowOff>57045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9920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38495</xdr:rowOff>
    </xdr:from>
    <xdr:to>
      <xdr:col>102</xdr:col>
      <xdr:colOff>114300</xdr:colOff>
      <xdr:row>58</xdr:row>
      <xdr:rowOff>47901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982595"/>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156941</xdr:rowOff>
    </xdr:from>
    <xdr:to>
      <xdr:col>116</xdr:col>
      <xdr:colOff>114300</xdr:colOff>
      <xdr:row>58</xdr:row>
      <xdr:rowOff>87091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8368</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6604</xdr:rowOff>
    </xdr:from>
    <xdr:to>
      <xdr:col>112</xdr:col>
      <xdr:colOff>38100</xdr:colOff>
      <xdr:row>58</xdr:row>
      <xdr:rowOff>108204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124731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6245</xdr:rowOff>
    </xdr:from>
    <xdr:to>
      <xdr:col>107</xdr:col>
      <xdr:colOff>101600</xdr:colOff>
      <xdr:row>58</xdr:row>
      <xdr:rowOff>107845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124372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2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168551</xdr:rowOff>
    </xdr:from>
    <xdr:to>
      <xdr:col>102</xdr:col>
      <xdr:colOff>165100</xdr:colOff>
      <xdr:row>58</xdr:row>
      <xdr:rowOff>98701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4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115228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1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159145</xdr:rowOff>
    </xdr:from>
    <xdr:to>
      <xdr:col>98</xdr:col>
      <xdr:colOff>38100</xdr:colOff>
      <xdr:row>58</xdr:row>
      <xdr:rowOff>89295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105822</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26607</xdr:rowOff>
    </xdr:from>
    <xdr:to>
      <xdr:col>116</xdr:col>
      <xdr:colOff>63500</xdr:colOff>
      <xdr:row>75</xdr:row>
      <xdr:rowOff>51081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85357"/>
          <a:ext cx="838200" cy="2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51081</xdr:rowOff>
    </xdr:from>
    <xdr:to>
      <xdr:col>111</xdr:col>
      <xdr:colOff>177800</xdr:colOff>
      <xdr:row>75</xdr:row>
      <xdr:rowOff>137368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09831"/>
          <a:ext cx="889000" cy="8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134218</xdr:rowOff>
    </xdr:from>
    <xdr:to>
      <xdr:col>107</xdr:col>
      <xdr:colOff>50800</xdr:colOff>
      <xdr:row>75</xdr:row>
      <xdr:rowOff>137368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992968"/>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134218</xdr:rowOff>
    </xdr:from>
    <xdr:to>
      <xdr:col>102</xdr:col>
      <xdr:colOff>114300</xdr:colOff>
      <xdr:row>76</xdr:row>
      <xdr:rowOff>22355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92968"/>
          <a:ext cx="889000" cy="5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147257</xdr:rowOff>
    </xdr:from>
    <xdr:to>
      <xdr:col>116</xdr:col>
      <xdr:colOff>114300</xdr:colOff>
      <xdr:row>75</xdr:row>
      <xdr:rowOff>77407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170134</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68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281</xdr:rowOff>
    </xdr:from>
    <xdr:to>
      <xdr:col>112</xdr:col>
      <xdr:colOff>38100</xdr:colOff>
      <xdr:row>75</xdr:row>
      <xdr:rowOff>101881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118408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63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86568</xdr:rowOff>
    </xdr:from>
    <xdr:to>
      <xdr:col>107</xdr:col>
      <xdr:colOff>101600</xdr:colOff>
      <xdr:row>76</xdr:row>
      <xdr:rowOff>16718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33245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72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83418</xdr:rowOff>
    </xdr:from>
    <xdr:to>
      <xdr:col>102</xdr:col>
      <xdr:colOff>165100</xdr:colOff>
      <xdr:row>76</xdr:row>
      <xdr:rowOff>13568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4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30095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71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143005</xdr:rowOff>
    </xdr:from>
    <xdr:to>
      <xdr:col>98</xdr:col>
      <xdr:colOff>38100</xdr:colOff>
      <xdr:row>76</xdr:row>
      <xdr:rowOff>73155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0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64282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09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1,839,875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円となっている。主な構成項目である人件費においては、住民一人当たり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225,093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年度から増加したが類似団体平均に比べて低い水準にある。物件費は住民一人当たり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242,279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年度から増加しており類似団体平均も上回っている。補助費等は住民一人当たり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326,586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円となっており、類似団体平均に比べ大きく上回っている。その要因は新型コロナウイルス感染症に関連した商品券の発行事業を実施したためである。普通建設事業費は住民一人当たり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193,285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円と類似団体平均を大きく下回っている。平成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年度から実施している下風呂温泉施設整備が令和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年度で完了したことにより大幅に減少した。公債費は住民一人当たり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194,756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円と類似団体平均に比べ高い水準にある。平成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年度借入を行った風間浦小学校建設事業の償還が開始されており、今後も大規模事業が予定されていることからしばらくは高い水準で推移する見込みである。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1,740
1,738
69.46
3,307,052
3,201,382
87,035
1,547,729
3,100,650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81674</xdr:rowOff>
    </xdr:from>
    <xdr:to>
      <xdr:col>24</xdr:col>
      <xdr:colOff>63500</xdr:colOff>
      <xdr:row>36</xdr:row>
      <xdr:rowOff>89046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53874"/>
          <a:ext cx="8382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50108</xdr:rowOff>
    </xdr:from>
    <xdr:to>
      <xdr:col>19</xdr:col>
      <xdr:colOff>177800</xdr:colOff>
      <xdr:row>36</xdr:row>
      <xdr:rowOff>89046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22308"/>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50108</xdr:rowOff>
    </xdr:from>
    <xdr:to>
      <xdr:col>15</xdr:col>
      <xdr:colOff>50800</xdr:colOff>
      <xdr:row>36</xdr:row>
      <xdr:rowOff>98266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22308"/>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88513</xdr:rowOff>
    </xdr:from>
    <xdr:to>
      <xdr:col>10</xdr:col>
      <xdr:colOff>114300</xdr:colOff>
      <xdr:row>36</xdr:row>
      <xdr:rowOff>98266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60713"/>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30874</xdr:rowOff>
    </xdr:from>
    <xdr:to>
      <xdr:col>24</xdr:col>
      <xdr:colOff>114300</xdr:colOff>
      <xdr:row>36</xdr:row>
      <xdr:rowOff>132474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0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53751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5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38246</xdr:rowOff>
    </xdr:from>
    <xdr:to>
      <xdr:col>20</xdr:col>
      <xdr:colOff>38100</xdr:colOff>
      <xdr:row>36</xdr:row>
      <xdr:rowOff>139846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156373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8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170758</xdr:rowOff>
    </xdr:from>
    <xdr:to>
      <xdr:col>15</xdr:col>
      <xdr:colOff>101600</xdr:colOff>
      <xdr:row>36</xdr:row>
      <xdr:rowOff>100908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117435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47466</xdr:rowOff>
    </xdr:from>
    <xdr:to>
      <xdr:col>10</xdr:col>
      <xdr:colOff>165100</xdr:colOff>
      <xdr:row>36</xdr:row>
      <xdr:rowOff>149066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165593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37713</xdr:rowOff>
    </xdr:from>
    <xdr:to>
      <xdr:col>6</xdr:col>
      <xdr:colOff>38100</xdr:colOff>
      <xdr:row>36</xdr:row>
      <xdr:rowOff>139313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155840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109132</xdr:rowOff>
    </xdr:from>
    <xdr:to>
      <xdr:col>24</xdr:col>
      <xdr:colOff>63500</xdr:colOff>
      <xdr:row>57</xdr:row>
      <xdr:rowOff>149811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881782"/>
          <a:ext cx="838200" cy="4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109132</xdr:rowOff>
    </xdr:from>
    <xdr:to>
      <xdr:col>19</xdr:col>
      <xdr:colOff>177800</xdr:colOff>
      <xdr:row>58</xdr:row>
      <xdr:rowOff>44459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81782"/>
          <a:ext cx="889000" cy="10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43834</xdr:rowOff>
    </xdr:from>
    <xdr:to>
      <xdr:col>15</xdr:col>
      <xdr:colOff>50800</xdr:colOff>
      <xdr:row>58</xdr:row>
      <xdr:rowOff>44459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7934"/>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43834</xdr:rowOff>
    </xdr:from>
    <xdr:to>
      <xdr:col>10</xdr:col>
      <xdr:colOff>114300</xdr:colOff>
      <xdr:row>58</xdr:row>
      <xdr:rowOff>44648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87934"/>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99011</xdr:rowOff>
    </xdr:from>
    <xdr:to>
      <xdr:col>24</xdr:col>
      <xdr:colOff>114300</xdr:colOff>
      <xdr:row>58</xdr:row>
      <xdr:rowOff>29161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121888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58332</xdr:rowOff>
    </xdr:from>
    <xdr:to>
      <xdr:col>20</xdr:col>
      <xdr:colOff>38100</xdr:colOff>
      <xdr:row>57</xdr:row>
      <xdr:rowOff>159932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5009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0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165109</xdr:rowOff>
    </xdr:from>
    <xdr:to>
      <xdr:col>15</xdr:col>
      <xdr:colOff>101600</xdr:colOff>
      <xdr:row>58</xdr:row>
      <xdr:rowOff>95259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111786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1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164484</xdr:rowOff>
    </xdr:from>
    <xdr:to>
      <xdr:col>10</xdr:col>
      <xdr:colOff>165100</xdr:colOff>
      <xdr:row>58</xdr:row>
      <xdr:rowOff>94634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111161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1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165298</xdr:rowOff>
    </xdr:from>
    <xdr:to>
      <xdr:col>6</xdr:col>
      <xdr:colOff>38100</xdr:colOff>
      <xdr:row>58</xdr:row>
      <xdr:rowOff>95448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111975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1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73140</xdr:rowOff>
    </xdr:from>
    <xdr:to>
      <xdr:col>24</xdr:col>
      <xdr:colOff>63500</xdr:colOff>
      <xdr:row>79</xdr:row>
      <xdr:rowOff>2888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46240"/>
          <a:ext cx="838200" cy="10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161215</xdr:rowOff>
    </xdr:from>
    <xdr:to>
      <xdr:col>19</xdr:col>
      <xdr:colOff>177800</xdr:colOff>
      <xdr:row>79</xdr:row>
      <xdr:rowOff>2888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534315"/>
          <a:ext cx="889000" cy="1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161215</xdr:rowOff>
    </xdr:from>
    <xdr:to>
      <xdr:col>15</xdr:col>
      <xdr:colOff>50800</xdr:colOff>
      <xdr:row>79</xdr:row>
      <xdr:rowOff>12378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34315"/>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12378</xdr:rowOff>
    </xdr:from>
    <xdr:to>
      <xdr:col>10</xdr:col>
      <xdr:colOff>114300</xdr:colOff>
      <xdr:row>79</xdr:row>
      <xdr:rowOff>38922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56928"/>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22340</xdr:rowOff>
    </xdr:from>
    <xdr:to>
      <xdr:col>24</xdr:col>
      <xdr:colOff>114300</xdr:colOff>
      <xdr:row>78</xdr:row>
      <xdr:rowOff>123940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45217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4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123538</xdr:rowOff>
    </xdr:from>
    <xdr:to>
      <xdr:col>20</xdr:col>
      <xdr:colOff>38100</xdr:colOff>
      <xdr:row>79</xdr:row>
      <xdr:rowOff>53688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44815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58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110415</xdr:rowOff>
    </xdr:from>
    <xdr:to>
      <xdr:col>15</xdr:col>
      <xdr:colOff>101600</xdr:colOff>
      <xdr:row>79</xdr:row>
      <xdr:rowOff>40565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57092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133028</xdr:rowOff>
    </xdr:from>
    <xdr:to>
      <xdr:col>10</xdr:col>
      <xdr:colOff>165100</xdr:colOff>
      <xdr:row>79</xdr:row>
      <xdr:rowOff>63178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8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159572</xdr:rowOff>
    </xdr:from>
    <xdr:to>
      <xdr:col>6</xdr:col>
      <xdr:colOff>38100</xdr:colOff>
      <xdr:row>79</xdr:row>
      <xdr:rowOff>89722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80849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2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136362</xdr:rowOff>
    </xdr:from>
    <xdr:to>
      <xdr:col>24</xdr:col>
      <xdr:colOff>63500</xdr:colOff>
      <xdr:row>96</xdr:row>
      <xdr:rowOff>50899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24112"/>
          <a:ext cx="8382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50899</xdr:rowOff>
    </xdr:from>
    <xdr:to>
      <xdr:col>19</xdr:col>
      <xdr:colOff>177800</xdr:colOff>
      <xdr:row>96</xdr:row>
      <xdr:rowOff>155304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10099"/>
          <a:ext cx="889000" cy="10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155304</xdr:rowOff>
    </xdr:from>
    <xdr:to>
      <xdr:col>15</xdr:col>
      <xdr:colOff>50800</xdr:colOff>
      <xdr:row>96</xdr:row>
      <xdr:rowOff>163968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14504"/>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163968</xdr:rowOff>
    </xdr:from>
    <xdr:to>
      <xdr:col>10</xdr:col>
      <xdr:colOff>114300</xdr:colOff>
      <xdr:row>97</xdr:row>
      <xdr:rowOff>4679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23168"/>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85562</xdr:rowOff>
    </xdr:from>
    <xdr:to>
      <xdr:col>24</xdr:col>
      <xdr:colOff>114300</xdr:colOff>
      <xdr:row>96</xdr:row>
      <xdr:rowOff>15712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108439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2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xdr:rowOff>
    </xdr:from>
    <xdr:to>
      <xdr:col>20</xdr:col>
      <xdr:colOff>38100</xdr:colOff>
      <xdr:row>96</xdr:row>
      <xdr:rowOff>101699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118226</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23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104504</xdr:rowOff>
    </xdr:from>
    <xdr:to>
      <xdr:col>15</xdr:col>
      <xdr:colOff>101600</xdr:colOff>
      <xdr:row>97</xdr:row>
      <xdr:rowOff>34654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51181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3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113168</xdr:rowOff>
    </xdr:from>
    <xdr:to>
      <xdr:col>10</xdr:col>
      <xdr:colOff>165100</xdr:colOff>
      <xdr:row>97</xdr:row>
      <xdr:rowOff>43318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59845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4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125329</xdr:rowOff>
    </xdr:from>
    <xdr:to>
      <xdr:col>6</xdr:col>
      <xdr:colOff>38100</xdr:colOff>
      <xdr:row>97</xdr:row>
      <xdr:rowOff>55479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72006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5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102437</xdr:rowOff>
    </xdr:from>
    <xdr:to>
      <xdr:col>55</xdr:col>
      <xdr:colOff>0</xdr:colOff>
      <xdr:row>58</xdr:row>
      <xdr:rowOff>109589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46537"/>
          <a:ext cx="8382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109589</xdr:rowOff>
    </xdr:from>
    <xdr:to>
      <xdr:col>50</xdr:col>
      <xdr:colOff>114300</xdr:colOff>
      <xdr:row>58</xdr:row>
      <xdr:rowOff>109743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53689"/>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98251</xdr:rowOff>
    </xdr:from>
    <xdr:to>
      <xdr:col>45</xdr:col>
      <xdr:colOff>177800</xdr:colOff>
      <xdr:row>58</xdr:row>
      <xdr:rowOff>109743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42351"/>
          <a:ext cx="8890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98251</xdr:rowOff>
    </xdr:from>
    <xdr:to>
      <xdr:col>41</xdr:col>
      <xdr:colOff>50800</xdr:colOff>
      <xdr:row>58</xdr:row>
      <xdr:rowOff>142286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42351"/>
          <a:ext cx="889000" cy="4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51637</xdr:rowOff>
    </xdr:from>
    <xdr:to>
      <xdr:col>55</xdr:col>
      <xdr:colOff>50800</xdr:colOff>
      <xdr:row>58</xdr:row>
      <xdr:rowOff>153237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138014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58789</xdr:rowOff>
    </xdr:from>
    <xdr:to>
      <xdr:col>50</xdr:col>
      <xdr:colOff>165100</xdr:colOff>
      <xdr:row>58</xdr:row>
      <xdr:rowOff>160389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151516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9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58943</xdr:rowOff>
    </xdr:from>
    <xdr:to>
      <xdr:col>46</xdr:col>
      <xdr:colOff>38100</xdr:colOff>
      <xdr:row>58</xdr:row>
      <xdr:rowOff>160543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151670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47451</xdr:rowOff>
    </xdr:from>
    <xdr:to>
      <xdr:col>41</xdr:col>
      <xdr:colOff>101600</xdr:colOff>
      <xdr:row>58</xdr:row>
      <xdr:rowOff>149051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9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140178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91486</xdr:rowOff>
    </xdr:from>
    <xdr:to>
      <xdr:col>36</xdr:col>
      <xdr:colOff>165100</xdr:colOff>
      <xdr:row>59</xdr:row>
      <xdr:rowOff>21636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12763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13936</xdr:rowOff>
    </xdr:from>
    <xdr:to>
      <xdr:col>55</xdr:col>
      <xdr:colOff>0</xdr:colOff>
      <xdr:row>78</xdr:row>
      <xdr:rowOff>16993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87036"/>
          <a:ext cx="8382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13936</xdr:rowOff>
    </xdr:from>
    <xdr:to>
      <xdr:col>50</xdr:col>
      <xdr:colOff>114300</xdr:colOff>
      <xdr:row>78</xdr:row>
      <xdr:rowOff>40729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87036"/>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40729</xdr:rowOff>
    </xdr:from>
    <xdr:to>
      <xdr:col>45</xdr:col>
      <xdr:colOff>177800</xdr:colOff>
      <xdr:row>78</xdr:row>
      <xdr:rowOff>48795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13829"/>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27586</xdr:rowOff>
    </xdr:from>
    <xdr:to>
      <xdr:col>41</xdr:col>
      <xdr:colOff>50800</xdr:colOff>
      <xdr:row>78</xdr:row>
      <xdr:rowOff>48795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00686"/>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137643</xdr:rowOff>
    </xdr:from>
    <xdr:to>
      <xdr:col>55</xdr:col>
      <xdr:colOff>50800</xdr:colOff>
      <xdr:row>78</xdr:row>
      <xdr:rowOff>67793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134586</xdr:rowOff>
    </xdr:from>
    <xdr:to>
      <xdr:col>50</xdr:col>
      <xdr:colOff>165100</xdr:colOff>
      <xdr:row>78</xdr:row>
      <xdr:rowOff>64736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55863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2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161379</xdr:rowOff>
    </xdr:from>
    <xdr:to>
      <xdr:col>46</xdr:col>
      <xdr:colOff>38100</xdr:colOff>
      <xdr:row>78</xdr:row>
      <xdr:rowOff>91529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82656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169445</xdr:rowOff>
    </xdr:from>
    <xdr:to>
      <xdr:col>41</xdr:col>
      <xdr:colOff>101600</xdr:colOff>
      <xdr:row>78</xdr:row>
      <xdr:rowOff>99595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90722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6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148236</xdr:rowOff>
    </xdr:from>
    <xdr:to>
      <xdr:col>36</xdr:col>
      <xdr:colOff>165100</xdr:colOff>
      <xdr:row>78</xdr:row>
      <xdr:rowOff>78386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94913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22583</xdr:rowOff>
    </xdr:from>
    <xdr:to>
      <xdr:col>55</xdr:col>
      <xdr:colOff>0</xdr:colOff>
      <xdr:row>98</xdr:row>
      <xdr:rowOff>69627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824683"/>
          <a:ext cx="8382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160144</xdr:rowOff>
    </xdr:from>
    <xdr:to>
      <xdr:col>50</xdr:col>
      <xdr:colOff>114300</xdr:colOff>
      <xdr:row>98</xdr:row>
      <xdr:rowOff>22583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90794"/>
          <a:ext cx="889000" cy="3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160144</xdr:rowOff>
    </xdr:from>
    <xdr:to>
      <xdr:col>45</xdr:col>
      <xdr:colOff>177800</xdr:colOff>
      <xdr:row>97</xdr:row>
      <xdr:rowOff>164940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90794"/>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164940</xdr:rowOff>
    </xdr:from>
    <xdr:to>
      <xdr:col>41</xdr:col>
      <xdr:colOff>50800</xdr:colOff>
      <xdr:row>98</xdr:row>
      <xdr:rowOff>16475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95590"/>
          <a:ext cx="889000" cy="2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18827</xdr:rowOff>
    </xdr:from>
    <xdr:to>
      <xdr:col>55</xdr:col>
      <xdr:colOff>50800</xdr:colOff>
      <xdr:row>98</xdr:row>
      <xdr:rowOff>120427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105204</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143233</xdr:rowOff>
    </xdr:from>
    <xdr:to>
      <xdr:col>50</xdr:col>
      <xdr:colOff>165100</xdr:colOff>
      <xdr:row>98</xdr:row>
      <xdr:rowOff>73383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64510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109344</xdr:rowOff>
    </xdr:from>
    <xdr:to>
      <xdr:col>46</xdr:col>
      <xdr:colOff>38100</xdr:colOff>
      <xdr:row>98</xdr:row>
      <xdr:rowOff>39494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30621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114140</xdr:rowOff>
    </xdr:from>
    <xdr:to>
      <xdr:col>41</xdr:col>
      <xdr:colOff>101600</xdr:colOff>
      <xdr:row>98</xdr:row>
      <xdr:rowOff>44290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35417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137125</xdr:rowOff>
    </xdr:from>
    <xdr:to>
      <xdr:col>36</xdr:col>
      <xdr:colOff>165100</xdr:colOff>
      <xdr:row>98</xdr:row>
      <xdr:rowOff>67275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58402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35839</xdr:rowOff>
    </xdr:from>
    <xdr:to>
      <xdr:col>85</xdr:col>
      <xdr:colOff>127000</xdr:colOff>
      <xdr:row>33</xdr:row>
      <xdr:rowOff>78565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5693689"/>
          <a:ext cx="8382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78565</xdr:rowOff>
    </xdr:from>
    <xdr:to>
      <xdr:col>81</xdr:col>
      <xdr:colOff>50800</xdr:colOff>
      <xdr:row>33</xdr:row>
      <xdr:rowOff>105532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736415"/>
          <a:ext cx="889000" cy="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138938</xdr:rowOff>
    </xdr:from>
    <xdr:to>
      <xdr:col>76</xdr:col>
      <xdr:colOff>114300</xdr:colOff>
      <xdr:row>33</xdr:row>
      <xdr:rowOff>105532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5625338"/>
          <a:ext cx="889000" cy="13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138938</xdr:rowOff>
    </xdr:from>
    <xdr:to>
      <xdr:col>71</xdr:col>
      <xdr:colOff>177800</xdr:colOff>
      <xdr:row>34</xdr:row>
      <xdr:rowOff>8971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5625338"/>
          <a:ext cx="889000" cy="2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156489</xdr:rowOff>
    </xdr:from>
    <xdr:to>
      <xdr:col>85</xdr:col>
      <xdr:colOff>177800</xdr:colOff>
      <xdr:row>33</xdr:row>
      <xdr:rowOff>86639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56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7916</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49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27765</xdr:rowOff>
    </xdr:from>
    <xdr:to>
      <xdr:col>81</xdr:col>
      <xdr:colOff>101600</xdr:colOff>
      <xdr:row>33</xdr:row>
      <xdr:rowOff>129365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6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145892</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46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54732</xdr:rowOff>
    </xdr:from>
    <xdr:to>
      <xdr:col>76</xdr:col>
      <xdr:colOff>165100</xdr:colOff>
      <xdr:row>33</xdr:row>
      <xdr:rowOff>156332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71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1409</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548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88138</xdr:rowOff>
    </xdr:from>
    <xdr:to>
      <xdr:col>72</xdr:col>
      <xdr:colOff>38100</xdr:colOff>
      <xdr:row>33</xdr:row>
      <xdr:rowOff>18288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55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34815</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534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129621</xdr:rowOff>
    </xdr:from>
    <xdr:to>
      <xdr:col>67</xdr:col>
      <xdr:colOff>101600</xdr:colOff>
      <xdr:row>34</xdr:row>
      <xdr:rowOff>59771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57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76298</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14795" y="556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23488</xdr:rowOff>
    </xdr:from>
    <xdr:to>
      <xdr:col>85</xdr:col>
      <xdr:colOff>127000</xdr:colOff>
      <xdr:row>58</xdr:row>
      <xdr:rowOff>54367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67588"/>
          <a:ext cx="838200" cy="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11209</xdr:rowOff>
    </xdr:from>
    <xdr:to>
      <xdr:col>81</xdr:col>
      <xdr:colOff>50800</xdr:colOff>
      <xdr:row>58</xdr:row>
      <xdr:rowOff>23488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55309"/>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11209</xdr:rowOff>
    </xdr:from>
    <xdr:to>
      <xdr:col>76</xdr:col>
      <xdr:colOff>114300</xdr:colOff>
      <xdr:row>58</xdr:row>
      <xdr:rowOff>65203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55309"/>
          <a:ext cx="889000" cy="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29420</xdr:rowOff>
    </xdr:from>
    <xdr:to>
      <xdr:col>71</xdr:col>
      <xdr:colOff>177800</xdr:colOff>
      <xdr:row>58</xdr:row>
      <xdr:rowOff>65203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73520"/>
          <a:ext cx="889000" cy="3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3567</xdr:rowOff>
    </xdr:from>
    <xdr:to>
      <xdr:col>85</xdr:col>
      <xdr:colOff>177800</xdr:colOff>
      <xdr:row>58</xdr:row>
      <xdr:rowOff>105167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89944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144138</xdr:rowOff>
    </xdr:from>
    <xdr:to>
      <xdr:col>81</xdr:col>
      <xdr:colOff>101600</xdr:colOff>
      <xdr:row>58</xdr:row>
      <xdr:rowOff>74288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65415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1000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131859</xdr:rowOff>
    </xdr:from>
    <xdr:to>
      <xdr:col>76</xdr:col>
      <xdr:colOff>165100</xdr:colOff>
      <xdr:row>58</xdr:row>
      <xdr:rowOff>62009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53136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99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14403</xdr:rowOff>
    </xdr:from>
    <xdr:to>
      <xdr:col>72</xdr:col>
      <xdr:colOff>38100</xdr:colOff>
      <xdr:row>58</xdr:row>
      <xdr:rowOff>116003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5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107130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150070</xdr:rowOff>
    </xdr:from>
    <xdr:to>
      <xdr:col>67</xdr:col>
      <xdr:colOff>101600</xdr:colOff>
      <xdr:row>58</xdr:row>
      <xdr:rowOff>80220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71347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33986</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07086"/>
          <a:ext cx="838200" cy="10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137257</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03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137257</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103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154636</xdr:rowOff>
    </xdr:from>
    <xdr:to>
      <xdr:col>85</xdr:col>
      <xdr:colOff>177800</xdr:colOff>
      <xdr:row>78</xdr:row>
      <xdr:rowOff>84786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114013</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86457</xdr:rowOff>
    </xdr:from>
    <xdr:to>
      <xdr:col>72</xdr:col>
      <xdr:colOff>38100</xdr:colOff>
      <xdr:row>79</xdr:row>
      <xdr:rowOff>16607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7734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170647</xdr:rowOff>
    </xdr:from>
    <xdr:to>
      <xdr:col>85</xdr:col>
      <xdr:colOff>127000</xdr:colOff>
      <xdr:row>97</xdr:row>
      <xdr:rowOff>16340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629847"/>
          <a:ext cx="8382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165458</xdr:rowOff>
    </xdr:from>
    <xdr:to>
      <xdr:col>81</xdr:col>
      <xdr:colOff>50800</xdr:colOff>
      <xdr:row>96</xdr:row>
      <xdr:rowOff>170647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624658"/>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165458</xdr:rowOff>
    </xdr:from>
    <xdr:to>
      <xdr:col>76</xdr:col>
      <xdr:colOff>114300</xdr:colOff>
      <xdr:row>97</xdr:row>
      <xdr:rowOff>79426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24658"/>
          <a:ext cx="8890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79426</xdr:rowOff>
    </xdr:from>
    <xdr:to>
      <xdr:col>71</xdr:col>
      <xdr:colOff>177800</xdr:colOff>
      <xdr:row>97</xdr:row>
      <xdr:rowOff>85387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10076"/>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136990</xdr:rowOff>
    </xdr:from>
    <xdr:to>
      <xdr:col>85</xdr:col>
      <xdr:colOff>177800</xdr:colOff>
      <xdr:row>97</xdr:row>
      <xdr:rowOff>67140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159867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4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119847</xdr:rowOff>
    </xdr:from>
    <xdr:to>
      <xdr:col>81</xdr:col>
      <xdr:colOff>101600</xdr:colOff>
      <xdr:row>97</xdr:row>
      <xdr:rowOff>49997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66524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114658</xdr:rowOff>
    </xdr:from>
    <xdr:to>
      <xdr:col>76</xdr:col>
      <xdr:colOff>165100</xdr:colOff>
      <xdr:row>97</xdr:row>
      <xdr:rowOff>44808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61335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4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28626</xdr:rowOff>
    </xdr:from>
    <xdr:to>
      <xdr:col>72</xdr:col>
      <xdr:colOff>38100</xdr:colOff>
      <xdr:row>97</xdr:row>
      <xdr:rowOff>130226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146753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3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34587</xdr:rowOff>
    </xdr:from>
    <xdr:to>
      <xdr:col>67</xdr:col>
      <xdr:colOff>101600</xdr:colOff>
      <xdr:row>97</xdr:row>
      <xdr:rowOff>136187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152714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705,770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大きく上回っている。その主な要因は防災行政無線設備デジタル化整備事業の普通建設事業費の増額及び下風呂温泉施設管理費の増加によるものである。民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274,940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円であり、類似団体平均を上回っている。衛生費については住民一人当たり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198,522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円であり、類似団体平均を上回っている。その主な要因としては、診療所に係る普通建設事業費及び新型コロナウイルス感染症ワクチン接種関連費が増加したためである。消防費については住民一人当たり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136,130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円となっており、類似団体平均大きく上回っている。その主な要因は常備消防費に係る補助費が多額となっているためである。公債費は住民一人当たり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194,756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大きく上回っており、本村の前年度数値と比較しても減少したものの高い水準となっている。その主な要因は、毎年度の償還額よりも新規起債発行額が上回っていることが挙げられ、今後も大規模事業が予定されているため高い水準で推移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年度からの大規模事業への一般財源の不足額を補うため、中長期的な見通しのもと決算剰余金を中心に積立て最低水準の取崩しに努めている。実質収支額については、財政健全化の取組みのもと平成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年度から横ばいに推移している。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連結実質赤字比率は現状で全会計とも赤字はでていないが、いずれの会計も一般会計から多額の繰出がある。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に簡易水道特別会計は水道料金の徴収率は上がっているものの、水道料金自体が本来の必要額より低い水準となっており、それを補うため一般会計からの繰出金の増加及び水道施設の大規模事業の実施により公債費に係る繰出金も増加していることもあり、今後は水道料金の見直しなど受益者負担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B2" sqref="B2"/>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75" thickBot="1" x14ac:dyDescent="0.2">
      <c r="B2" s="173" t="s">
        <v>81</v>
      </c>
      <c r="C2" s="173"/>
      <c r="D2" s="174"/>
    </row>
    <row r="3" spans="1:119" ht="18.75" customHeight="1" thickBot="1" x14ac:dyDescent="0.2">
      <c r="A3" s="172"/>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15">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91</v>
      </c>
      <c r="AZ4" s="457"/>
      <c r="BA4" s="457"/>
      <c r="BB4" s="457"/>
      <c r="BC4" s="457"/>
      <c r="BD4" s="457"/>
      <c r="BE4" s="457"/>
      <c r="BF4" s="457"/>
      <c r="BG4" s="457"/>
      <c r="BH4" s="457"/>
      <c r="BI4" s="457"/>
      <c r="BJ4" s="457"/>
      <c r="BK4" s="457"/>
      <c r="BL4" s="457"/>
      <c r="BM4" s="458"/>
      <c r="BN4" s="459">
        <v>3307052</v>
      </c>
      <c r="BO4" s="460"/>
      <c r="BP4" s="460"/>
      <c r="BQ4" s="460"/>
      <c r="BR4" s="460"/>
      <c r="BS4" s="460"/>
      <c r="BT4" s="460"/>
      <c r="BU4" s="461"/>
      <c r="BV4" s="459">
        <v>3532246</v>
      </c>
      <c r="BW4" s="460"/>
      <c r="BX4" s="460"/>
      <c r="BY4" s="460"/>
      <c r="BZ4" s="460"/>
      <c r="CA4" s="460"/>
      <c r="CB4" s="460"/>
      <c r="CC4" s="461"/>
      <c r="CD4" s="596" t="s">
        <v>92</v>
      </c>
      <c r="CE4" s="597"/>
      <c r="CF4" s="597"/>
      <c r="CG4" s="597"/>
      <c r="CH4" s="597"/>
      <c r="CI4" s="597"/>
      <c r="CJ4" s="597"/>
      <c r="CK4" s="597"/>
      <c r="CL4" s="597"/>
      <c r="CM4" s="597"/>
      <c r="CN4" s="597"/>
      <c r="CO4" s="597"/>
      <c r="CP4" s="597"/>
      <c r="CQ4" s="597"/>
      <c r="CR4" s="597"/>
      <c r="CS4" s="598"/>
      <c r="CT4" s="599">
        <v>5.6</v>
      </c>
      <c r="CU4" s="600"/>
      <c r="CV4" s="600"/>
      <c r="CW4" s="600"/>
      <c r="CX4" s="600"/>
      <c r="CY4" s="600"/>
      <c r="CZ4" s="600"/>
      <c r="DA4" s="601"/>
      <c r="DB4" s="599">
        <v>4.8</v>
      </c>
      <c r="DC4" s="600"/>
      <c r="DD4" s="600"/>
      <c r="DE4" s="600"/>
      <c r="DF4" s="600"/>
      <c r="DG4" s="600"/>
      <c r="DH4" s="600"/>
      <c r="DI4" s="601"/>
    </row>
    <row r="5" spans="1:119" ht="18.75" customHeight="1" x14ac:dyDescent="0.15">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93</v>
      </c>
      <c r="AN5" s="387"/>
      <c r="AO5" s="387"/>
      <c r="AP5" s="387"/>
      <c r="AQ5" s="387"/>
      <c r="AR5" s="387"/>
      <c r="AS5" s="387"/>
      <c r="AT5" s="388"/>
      <c r="AU5" s="488" t="s">
        <v>94</v>
      </c>
      <c r="AV5" s="489"/>
      <c r="AW5" s="489"/>
      <c r="AX5" s="489"/>
      <c r="AY5" s="444" t="s">
        <v>95</v>
      </c>
      <c r="AZ5" s="445"/>
      <c r="BA5" s="445"/>
      <c r="BB5" s="445"/>
      <c r="BC5" s="445"/>
      <c r="BD5" s="445"/>
      <c r="BE5" s="445"/>
      <c r="BF5" s="445"/>
      <c r="BG5" s="445"/>
      <c r="BH5" s="445"/>
      <c r="BI5" s="445"/>
      <c r="BJ5" s="445"/>
      <c r="BK5" s="445"/>
      <c r="BL5" s="445"/>
      <c r="BM5" s="446"/>
      <c r="BN5" s="430">
        <v>3201382</v>
      </c>
      <c r="BO5" s="431"/>
      <c r="BP5" s="431"/>
      <c r="BQ5" s="431"/>
      <c r="BR5" s="431"/>
      <c r="BS5" s="431"/>
      <c r="BT5" s="431"/>
      <c r="BU5" s="432"/>
      <c r="BV5" s="430">
        <v>3462012</v>
      </c>
      <c r="BW5" s="431"/>
      <c r="BX5" s="431"/>
      <c r="BY5" s="431"/>
      <c r="BZ5" s="431"/>
      <c r="CA5" s="431"/>
      <c r="CB5" s="431"/>
      <c r="CC5" s="432"/>
      <c r="CD5" s="470" t="s">
        <v>96</v>
      </c>
      <c r="CE5" s="390"/>
      <c r="CF5" s="390"/>
      <c r="CG5" s="390"/>
      <c r="CH5" s="390"/>
      <c r="CI5" s="390"/>
      <c r="CJ5" s="390"/>
      <c r="CK5" s="390"/>
      <c r="CL5" s="390"/>
      <c r="CM5" s="390"/>
      <c r="CN5" s="390"/>
      <c r="CO5" s="390"/>
      <c r="CP5" s="390"/>
      <c r="CQ5" s="390"/>
      <c r="CR5" s="390"/>
      <c r="CS5" s="471"/>
      <c r="CT5" s="427">
        <v>86.5</v>
      </c>
      <c r="CU5" s="428"/>
      <c r="CV5" s="428"/>
      <c r="CW5" s="428"/>
      <c r="CX5" s="428"/>
      <c r="CY5" s="428"/>
      <c r="CZ5" s="428"/>
      <c r="DA5" s="429"/>
      <c r="DB5" s="427">
        <v>92.2</v>
      </c>
      <c r="DC5" s="428"/>
      <c r="DD5" s="428"/>
      <c r="DE5" s="428"/>
      <c r="DF5" s="428"/>
      <c r="DG5" s="428"/>
      <c r="DH5" s="428"/>
      <c r="DI5" s="429"/>
    </row>
    <row r="6" spans="1:119" ht="18.75" customHeight="1" x14ac:dyDescent="0.15">
      <c r="A6" s="172"/>
      <c r="B6" s="576" t="s">
        <v>97</v>
      </c>
      <c r="C6" s="417"/>
      <c r="D6" s="417"/>
      <c r="E6" s="577"/>
      <c r="F6" s="577"/>
      <c r="G6" s="577"/>
      <c r="H6" s="577"/>
      <c r="I6" s="577"/>
      <c r="J6" s="577"/>
      <c r="K6" s="577"/>
      <c r="L6" s="577" t="s">
        <v>98</v>
      </c>
      <c r="M6" s="577"/>
      <c r="N6" s="577"/>
      <c r="O6" s="577"/>
      <c r="P6" s="577"/>
      <c r="Q6" s="577"/>
      <c r="R6" s="415"/>
      <c r="S6" s="415"/>
      <c r="T6" s="415"/>
      <c r="U6" s="415"/>
      <c r="V6" s="583"/>
      <c r="W6" s="520" t="s">
        <v>99</v>
      </c>
      <c r="X6" s="416"/>
      <c r="Y6" s="416"/>
      <c r="Z6" s="416"/>
      <c r="AA6" s="416"/>
      <c r="AB6" s="417"/>
      <c r="AC6" s="588" t="s">
        <v>100</v>
      </c>
      <c r="AD6" s="589"/>
      <c r="AE6" s="589"/>
      <c r="AF6" s="589"/>
      <c r="AG6" s="589"/>
      <c r="AH6" s="589"/>
      <c r="AI6" s="589"/>
      <c r="AJ6" s="589"/>
      <c r="AK6" s="589"/>
      <c r="AL6" s="590"/>
      <c r="AM6" s="487" t="s">
        <v>101</v>
      </c>
      <c r="AN6" s="387"/>
      <c r="AO6" s="387"/>
      <c r="AP6" s="387"/>
      <c r="AQ6" s="387"/>
      <c r="AR6" s="387"/>
      <c r="AS6" s="387"/>
      <c r="AT6" s="388"/>
      <c r="AU6" s="488" t="s">
        <v>94</v>
      </c>
      <c r="AV6" s="489"/>
      <c r="AW6" s="489"/>
      <c r="AX6" s="489"/>
      <c r="AY6" s="444" t="s">
        <v>102</v>
      </c>
      <c r="AZ6" s="445"/>
      <c r="BA6" s="445"/>
      <c r="BB6" s="445"/>
      <c r="BC6" s="445"/>
      <c r="BD6" s="445"/>
      <c r="BE6" s="445"/>
      <c r="BF6" s="445"/>
      <c r="BG6" s="445"/>
      <c r="BH6" s="445"/>
      <c r="BI6" s="445"/>
      <c r="BJ6" s="445"/>
      <c r="BK6" s="445"/>
      <c r="BL6" s="445"/>
      <c r="BM6" s="446"/>
      <c r="BN6" s="430">
        <v>105670</v>
      </c>
      <c r="BO6" s="431"/>
      <c r="BP6" s="431"/>
      <c r="BQ6" s="431"/>
      <c r="BR6" s="431"/>
      <c r="BS6" s="431"/>
      <c r="BT6" s="431"/>
      <c r="BU6" s="432"/>
      <c r="BV6" s="430">
        <v>70234</v>
      </c>
      <c r="BW6" s="431"/>
      <c r="BX6" s="431"/>
      <c r="BY6" s="431"/>
      <c r="BZ6" s="431"/>
      <c r="CA6" s="431"/>
      <c r="CB6" s="431"/>
      <c r="CC6" s="432"/>
      <c r="CD6" s="470" t="s">
        <v>103</v>
      </c>
      <c r="CE6" s="390"/>
      <c r="CF6" s="390"/>
      <c r="CG6" s="390"/>
      <c r="CH6" s="390"/>
      <c r="CI6" s="390"/>
      <c r="CJ6" s="390"/>
      <c r="CK6" s="390"/>
      <c r="CL6" s="390"/>
      <c r="CM6" s="390"/>
      <c r="CN6" s="390"/>
      <c r="CO6" s="390"/>
      <c r="CP6" s="390"/>
      <c r="CQ6" s="390"/>
      <c r="CR6" s="390"/>
      <c r="CS6" s="471"/>
      <c r="CT6" s="573">
        <v>88.9</v>
      </c>
      <c r="CU6" s="574"/>
      <c r="CV6" s="574"/>
      <c r="CW6" s="574"/>
      <c r="CX6" s="574"/>
      <c r="CY6" s="574"/>
      <c r="CZ6" s="574"/>
      <c r="DA6" s="575"/>
      <c r="DB6" s="573">
        <v>94.4</v>
      </c>
      <c r="DC6" s="574"/>
      <c r="DD6" s="574"/>
      <c r="DE6" s="574"/>
      <c r="DF6" s="574"/>
      <c r="DG6" s="574"/>
      <c r="DH6" s="574"/>
      <c r="DI6" s="575"/>
    </row>
    <row r="7" spans="1:119" ht="18.75" customHeight="1" x14ac:dyDescent="0.15">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104</v>
      </c>
      <c r="AN7" s="387"/>
      <c r="AO7" s="387"/>
      <c r="AP7" s="387"/>
      <c r="AQ7" s="387"/>
      <c r="AR7" s="387"/>
      <c r="AS7" s="387"/>
      <c r="AT7" s="388"/>
      <c r="AU7" s="488" t="s">
        <v>94</v>
      </c>
      <c r="AV7" s="489"/>
      <c r="AW7" s="489"/>
      <c r="AX7" s="489"/>
      <c r="AY7" s="444" t="s">
        <v>105</v>
      </c>
      <c r="AZ7" s="445"/>
      <c r="BA7" s="445"/>
      <c r="BB7" s="445"/>
      <c r="BC7" s="445"/>
      <c r="BD7" s="445"/>
      <c r="BE7" s="445"/>
      <c r="BF7" s="445"/>
      <c r="BG7" s="445"/>
      <c r="BH7" s="445"/>
      <c r="BI7" s="445"/>
      <c r="BJ7" s="445"/>
      <c r="BK7" s="445"/>
      <c r="BL7" s="445"/>
      <c r="BM7" s="446"/>
      <c r="BN7" s="430">
        <v>18635</v>
      </c>
      <c r="BO7" s="431"/>
      <c r="BP7" s="431"/>
      <c r="BQ7" s="431"/>
      <c r="BR7" s="431"/>
      <c r="BS7" s="431"/>
      <c r="BT7" s="431"/>
      <c r="BU7" s="432"/>
      <c r="BV7" s="430">
        <v>1544</v>
      </c>
      <c r="BW7" s="431"/>
      <c r="BX7" s="431"/>
      <c r="BY7" s="431"/>
      <c r="BZ7" s="431"/>
      <c r="CA7" s="431"/>
      <c r="CB7" s="431"/>
      <c r="CC7" s="432"/>
      <c r="CD7" s="470" t="s">
        <v>106</v>
      </c>
      <c r="CE7" s="390"/>
      <c r="CF7" s="390"/>
      <c r="CG7" s="390"/>
      <c r="CH7" s="390"/>
      <c r="CI7" s="390"/>
      <c r="CJ7" s="390"/>
      <c r="CK7" s="390"/>
      <c r="CL7" s="390"/>
      <c r="CM7" s="390"/>
      <c r="CN7" s="390"/>
      <c r="CO7" s="390"/>
      <c r="CP7" s="390"/>
      <c r="CQ7" s="390"/>
      <c r="CR7" s="390"/>
      <c r="CS7" s="471"/>
      <c r="CT7" s="430">
        <v>1547729</v>
      </c>
      <c r="CU7" s="431"/>
      <c r="CV7" s="431"/>
      <c r="CW7" s="431"/>
      <c r="CX7" s="431"/>
      <c r="CY7" s="431"/>
      <c r="CZ7" s="431"/>
      <c r="DA7" s="432"/>
      <c r="DB7" s="430">
        <v>1421227</v>
      </c>
      <c r="DC7" s="431"/>
      <c r="DD7" s="431"/>
      <c r="DE7" s="431"/>
      <c r="DF7" s="431"/>
      <c r="DG7" s="431"/>
      <c r="DH7" s="431"/>
      <c r="DI7" s="432"/>
    </row>
    <row r="8" spans="1:119" ht="18.75" customHeight="1" thickBot="1" x14ac:dyDescent="0.2">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107</v>
      </c>
      <c r="AN8" s="387"/>
      <c r="AO8" s="387"/>
      <c r="AP8" s="387"/>
      <c r="AQ8" s="387"/>
      <c r="AR8" s="387"/>
      <c r="AS8" s="387"/>
      <c r="AT8" s="388"/>
      <c r="AU8" s="488" t="s">
        <v>108</v>
      </c>
      <c r="AV8" s="489"/>
      <c r="AW8" s="489"/>
      <c r="AX8" s="489"/>
      <c r="AY8" s="444" t="s">
        <v>109</v>
      </c>
      <c r="AZ8" s="445"/>
      <c r="BA8" s="445"/>
      <c r="BB8" s="445"/>
      <c r="BC8" s="445"/>
      <c r="BD8" s="445"/>
      <c r="BE8" s="445"/>
      <c r="BF8" s="445"/>
      <c r="BG8" s="445"/>
      <c r="BH8" s="445"/>
      <c r="BI8" s="445"/>
      <c r="BJ8" s="445"/>
      <c r="BK8" s="445"/>
      <c r="BL8" s="445"/>
      <c r="BM8" s="446"/>
      <c r="BN8" s="430">
        <v>87035</v>
      </c>
      <c r="BO8" s="431"/>
      <c r="BP8" s="431"/>
      <c r="BQ8" s="431"/>
      <c r="BR8" s="431"/>
      <c r="BS8" s="431"/>
      <c r="BT8" s="431"/>
      <c r="BU8" s="432"/>
      <c r="BV8" s="430">
        <v>68690</v>
      </c>
      <c r="BW8" s="431"/>
      <c r="BX8" s="431"/>
      <c r="BY8" s="431"/>
      <c r="BZ8" s="431"/>
      <c r="CA8" s="431"/>
      <c r="CB8" s="431"/>
      <c r="CC8" s="432"/>
      <c r="CD8" s="470" t="s">
        <v>110</v>
      </c>
      <c r="CE8" s="390"/>
      <c r="CF8" s="390"/>
      <c r="CG8" s="390"/>
      <c r="CH8" s="390"/>
      <c r="CI8" s="390"/>
      <c r="CJ8" s="390"/>
      <c r="CK8" s="390"/>
      <c r="CL8" s="390"/>
      <c r="CM8" s="390"/>
      <c r="CN8" s="390"/>
      <c r="CO8" s="390"/>
      <c r="CP8" s="390"/>
      <c r="CQ8" s="390"/>
      <c r="CR8" s="390"/>
      <c r="CS8" s="471"/>
      <c r="CT8" s="533">
        <v>0.09</v>
      </c>
      <c r="CU8" s="534"/>
      <c r="CV8" s="534"/>
      <c r="CW8" s="534"/>
      <c r="CX8" s="534"/>
      <c r="CY8" s="534"/>
      <c r="CZ8" s="534"/>
      <c r="DA8" s="535"/>
      <c r="DB8" s="533">
        <v>0.1</v>
      </c>
      <c r="DC8" s="534"/>
      <c r="DD8" s="534"/>
      <c r="DE8" s="534"/>
      <c r="DF8" s="534"/>
      <c r="DG8" s="534"/>
      <c r="DH8" s="534"/>
      <c r="DI8" s="535"/>
    </row>
    <row r="9" spans="1:119" ht="18.75" customHeight="1" thickBot="1" x14ac:dyDescent="0.2">
      <c r="A9" s="172"/>
      <c r="B9" s="562" t="s">
        <v>111</v>
      </c>
      <c r="C9" s="563"/>
      <c r="D9" s="563"/>
      <c r="E9" s="563"/>
      <c r="F9" s="563"/>
      <c r="G9" s="563"/>
      <c r="H9" s="563"/>
      <c r="I9" s="563"/>
      <c r="J9" s="563"/>
      <c r="K9" s="481"/>
      <c r="L9" s="564" t="s">
        <v>112</v>
      </c>
      <c r="M9" s="565"/>
      <c r="N9" s="565"/>
      <c r="O9" s="565"/>
      <c r="P9" s="565"/>
      <c r="Q9" s="566"/>
      <c r="R9" s="567">
        <v>1636</v>
      </c>
      <c r="S9" s="568"/>
      <c r="T9" s="568"/>
      <c r="U9" s="568"/>
      <c r="V9" s="569"/>
      <c r="W9" s="499" t="s">
        <v>113</v>
      </c>
      <c r="X9" s="500"/>
      <c r="Y9" s="500"/>
      <c r="Z9" s="500"/>
      <c r="AA9" s="500"/>
      <c r="AB9" s="500"/>
      <c r="AC9" s="500"/>
      <c r="AD9" s="500"/>
      <c r="AE9" s="500"/>
      <c r="AF9" s="500"/>
      <c r="AG9" s="500"/>
      <c r="AH9" s="500"/>
      <c r="AI9" s="500"/>
      <c r="AJ9" s="500"/>
      <c r="AK9" s="500"/>
      <c r="AL9" s="570"/>
      <c r="AM9" s="487" t="s">
        <v>114</v>
      </c>
      <c r="AN9" s="387"/>
      <c r="AO9" s="387"/>
      <c r="AP9" s="387"/>
      <c r="AQ9" s="387"/>
      <c r="AR9" s="387"/>
      <c r="AS9" s="387"/>
      <c r="AT9" s="388"/>
      <c r="AU9" s="488" t="s">
        <v>94</v>
      </c>
      <c r="AV9" s="489"/>
      <c r="AW9" s="489"/>
      <c r="AX9" s="489"/>
      <c r="AY9" s="444" t="s">
        <v>115</v>
      </c>
      <c r="AZ9" s="445"/>
      <c r="BA9" s="445"/>
      <c r="BB9" s="445"/>
      <c r="BC9" s="445"/>
      <c r="BD9" s="445"/>
      <c r="BE9" s="445"/>
      <c r="BF9" s="445"/>
      <c r="BG9" s="445"/>
      <c r="BH9" s="445"/>
      <c r="BI9" s="445"/>
      <c r="BJ9" s="445"/>
      <c r="BK9" s="445"/>
      <c r="BL9" s="445"/>
      <c r="BM9" s="446"/>
      <c r="BN9" s="430">
        <v>18345</v>
      </c>
      <c r="BO9" s="431"/>
      <c r="BP9" s="431"/>
      <c r="BQ9" s="431"/>
      <c r="BR9" s="431"/>
      <c r="BS9" s="431"/>
      <c r="BT9" s="431"/>
      <c r="BU9" s="432"/>
      <c r="BV9" s="430">
        <v>-8167</v>
      </c>
      <c r="BW9" s="431"/>
      <c r="BX9" s="431"/>
      <c r="BY9" s="431"/>
      <c r="BZ9" s="431"/>
      <c r="CA9" s="431"/>
      <c r="CB9" s="431"/>
      <c r="CC9" s="432"/>
      <c r="CD9" s="470" t="s">
        <v>116</v>
      </c>
      <c r="CE9" s="390"/>
      <c r="CF9" s="390"/>
      <c r="CG9" s="390"/>
      <c r="CH9" s="390"/>
      <c r="CI9" s="390"/>
      <c r="CJ9" s="390"/>
      <c r="CK9" s="390"/>
      <c r="CL9" s="390"/>
      <c r="CM9" s="390"/>
      <c r="CN9" s="390"/>
      <c r="CO9" s="390"/>
      <c r="CP9" s="390"/>
      <c r="CQ9" s="390"/>
      <c r="CR9" s="390"/>
      <c r="CS9" s="471"/>
      <c r="CT9" s="427">
        <v>15.1</v>
      </c>
      <c r="CU9" s="428"/>
      <c r="CV9" s="428"/>
      <c r="CW9" s="428"/>
      <c r="CX9" s="428"/>
      <c r="CY9" s="428"/>
      <c r="CZ9" s="428"/>
      <c r="DA9" s="429"/>
      <c r="DB9" s="427">
        <v>16.399999999999999</v>
      </c>
      <c r="DC9" s="428"/>
      <c r="DD9" s="428"/>
      <c r="DE9" s="428"/>
      <c r="DF9" s="428"/>
      <c r="DG9" s="428"/>
      <c r="DH9" s="428"/>
      <c r="DI9" s="429"/>
    </row>
    <row r="10" spans="1:119" ht="18.75" customHeight="1" thickBot="1" x14ac:dyDescent="0.2">
      <c r="A10" s="172"/>
      <c r="B10" s="562"/>
      <c r="C10" s="563"/>
      <c r="D10" s="563"/>
      <c r="E10" s="563"/>
      <c r="F10" s="563"/>
      <c r="G10" s="563"/>
      <c r="H10" s="563"/>
      <c r="I10" s="563"/>
      <c r="J10" s="563"/>
      <c r="K10" s="481"/>
      <c r="L10" s="386" t="s">
        <v>117</v>
      </c>
      <c r="M10" s="387"/>
      <c r="N10" s="387"/>
      <c r="O10" s="387"/>
      <c r="P10" s="387"/>
      <c r="Q10" s="388"/>
      <c r="R10" s="383">
        <v>1976</v>
      </c>
      <c r="S10" s="384"/>
      <c r="T10" s="384"/>
      <c r="U10" s="384"/>
      <c r="V10" s="443"/>
      <c r="W10" s="571"/>
      <c r="X10" s="381"/>
      <c r="Y10" s="381"/>
      <c r="Z10" s="381"/>
      <c r="AA10" s="381"/>
      <c r="AB10" s="381"/>
      <c r="AC10" s="381"/>
      <c r="AD10" s="381"/>
      <c r="AE10" s="381"/>
      <c r="AF10" s="381"/>
      <c r="AG10" s="381"/>
      <c r="AH10" s="381"/>
      <c r="AI10" s="381"/>
      <c r="AJ10" s="381"/>
      <c r="AK10" s="381"/>
      <c r="AL10" s="572"/>
      <c r="AM10" s="487" t="s">
        <v>118</v>
      </c>
      <c r="AN10" s="387"/>
      <c r="AO10" s="387"/>
      <c r="AP10" s="387"/>
      <c r="AQ10" s="387"/>
      <c r="AR10" s="387"/>
      <c r="AS10" s="387"/>
      <c r="AT10" s="388"/>
      <c r="AU10" s="488" t="s">
        <v>119</v>
      </c>
      <c r="AV10" s="489"/>
      <c r="AW10" s="489"/>
      <c r="AX10" s="489"/>
      <c r="AY10" s="444" t="s">
        <v>120</v>
      </c>
      <c r="AZ10" s="445"/>
      <c r="BA10" s="445"/>
      <c r="BB10" s="445"/>
      <c r="BC10" s="445"/>
      <c r="BD10" s="445"/>
      <c r="BE10" s="445"/>
      <c r="BF10" s="445"/>
      <c r="BG10" s="445"/>
      <c r="BH10" s="445"/>
      <c r="BI10" s="445"/>
      <c r="BJ10" s="445"/>
      <c r="BK10" s="445"/>
      <c r="BL10" s="445"/>
      <c r="BM10" s="446"/>
      <c r="BN10" s="430">
        <v>190010</v>
      </c>
      <c r="BO10" s="431"/>
      <c r="BP10" s="431"/>
      <c r="BQ10" s="431"/>
      <c r="BR10" s="431"/>
      <c r="BS10" s="431"/>
      <c r="BT10" s="431"/>
      <c r="BU10" s="432"/>
      <c r="BV10" s="430">
        <v>220019</v>
      </c>
      <c r="BW10" s="431"/>
      <c r="BX10" s="431"/>
      <c r="BY10" s="431"/>
      <c r="BZ10" s="431"/>
      <c r="CA10" s="431"/>
      <c r="CB10" s="431"/>
      <c r="CC10" s="432"/>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2"/>
      <c r="C11" s="563"/>
      <c r="D11" s="563"/>
      <c r="E11" s="563"/>
      <c r="F11" s="563"/>
      <c r="G11" s="563"/>
      <c r="H11" s="563"/>
      <c r="I11" s="563"/>
      <c r="J11" s="563"/>
      <c r="K11" s="481"/>
      <c r="L11" s="391" t="s">
        <v>122</v>
      </c>
      <c r="M11" s="392"/>
      <c r="N11" s="392"/>
      <c r="O11" s="392"/>
      <c r="P11" s="392"/>
      <c r="Q11" s="393"/>
      <c r="R11" s="559" t="s">
        <v>123</v>
      </c>
      <c r="S11" s="560"/>
      <c r="T11" s="560"/>
      <c r="U11" s="560"/>
      <c r="V11" s="561"/>
      <c r="W11" s="571"/>
      <c r="X11" s="381"/>
      <c r="Y11" s="381"/>
      <c r="Z11" s="381"/>
      <c r="AA11" s="381"/>
      <c r="AB11" s="381"/>
      <c r="AC11" s="381"/>
      <c r="AD11" s="381"/>
      <c r="AE11" s="381"/>
      <c r="AF11" s="381"/>
      <c r="AG11" s="381"/>
      <c r="AH11" s="381"/>
      <c r="AI11" s="381"/>
      <c r="AJ11" s="381"/>
      <c r="AK11" s="381"/>
      <c r="AL11" s="572"/>
      <c r="AM11" s="487" t="s">
        <v>124</v>
      </c>
      <c r="AN11" s="387"/>
      <c r="AO11" s="387"/>
      <c r="AP11" s="387"/>
      <c r="AQ11" s="387"/>
      <c r="AR11" s="387"/>
      <c r="AS11" s="387"/>
      <c r="AT11" s="388"/>
      <c r="AU11" s="488" t="s">
        <v>125</v>
      </c>
      <c r="AV11" s="489"/>
      <c r="AW11" s="489"/>
      <c r="AX11" s="489"/>
      <c r="AY11" s="444" t="s">
        <v>126</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127</v>
      </c>
      <c r="CE11" s="390"/>
      <c r="CF11" s="390"/>
      <c r="CG11" s="390"/>
      <c r="CH11" s="390"/>
      <c r="CI11" s="390"/>
      <c r="CJ11" s="390"/>
      <c r="CK11" s="390"/>
      <c r="CL11" s="390"/>
      <c r="CM11" s="390"/>
      <c r="CN11" s="390"/>
      <c r="CO11" s="390"/>
      <c r="CP11" s="390"/>
      <c r="CQ11" s="390"/>
      <c r="CR11" s="390"/>
      <c r="CS11" s="471"/>
      <c r="CT11" s="533" t="s">
        <v>128</v>
      </c>
      <c r="CU11" s="534"/>
      <c r="CV11" s="534"/>
      <c r="CW11" s="534"/>
      <c r="CX11" s="534"/>
      <c r="CY11" s="534"/>
      <c r="CZ11" s="534"/>
      <c r="DA11" s="535"/>
      <c r="DB11" s="533" t="s">
        <v>129</v>
      </c>
      <c r="DC11" s="534"/>
      <c r="DD11" s="534"/>
      <c r="DE11" s="534"/>
      <c r="DF11" s="534"/>
      <c r="DG11" s="534"/>
      <c r="DH11" s="534"/>
      <c r="DI11" s="535"/>
    </row>
    <row r="12" spans="1:119" ht="18.75" customHeight="1" x14ac:dyDescent="0.15">
      <c r="A12" s="172"/>
      <c r="B12" s="536" t="s">
        <v>130</v>
      </c>
      <c r="C12" s="537"/>
      <c r="D12" s="537"/>
      <c r="E12" s="537"/>
      <c r="F12" s="537"/>
      <c r="G12" s="537"/>
      <c r="H12" s="537"/>
      <c r="I12" s="537"/>
      <c r="J12" s="537"/>
      <c r="K12" s="538"/>
      <c r="L12" s="545" t="s">
        <v>131</v>
      </c>
      <c r="M12" s="546"/>
      <c r="N12" s="546"/>
      <c r="O12" s="546"/>
      <c r="P12" s="546"/>
      <c r="Q12" s="547"/>
      <c r="R12" s="548">
        <v>1740</v>
      </c>
      <c r="S12" s="549"/>
      <c r="T12" s="549"/>
      <c r="U12" s="549"/>
      <c r="V12" s="550"/>
      <c r="W12" s="551" t="s">
        <v>1</v>
      </c>
      <c r="X12" s="489"/>
      <c r="Y12" s="489"/>
      <c r="Z12" s="489"/>
      <c r="AA12" s="489"/>
      <c r="AB12" s="552"/>
      <c r="AC12" s="553" t="s">
        <v>132</v>
      </c>
      <c r="AD12" s="554"/>
      <c r="AE12" s="554"/>
      <c r="AF12" s="554"/>
      <c r="AG12" s="555"/>
      <c r="AH12" s="553" t="s">
        <v>133</v>
      </c>
      <c r="AI12" s="554"/>
      <c r="AJ12" s="554"/>
      <c r="AK12" s="554"/>
      <c r="AL12" s="556"/>
      <c r="AM12" s="487" t="s">
        <v>134</v>
      </c>
      <c r="AN12" s="387"/>
      <c r="AO12" s="387"/>
      <c r="AP12" s="387"/>
      <c r="AQ12" s="387"/>
      <c r="AR12" s="387"/>
      <c r="AS12" s="387"/>
      <c r="AT12" s="388"/>
      <c r="AU12" s="488" t="s">
        <v>135</v>
      </c>
      <c r="AV12" s="489"/>
      <c r="AW12" s="489"/>
      <c r="AX12" s="489"/>
      <c r="AY12" s="444" t="s">
        <v>136</v>
      </c>
      <c r="AZ12" s="445"/>
      <c r="BA12" s="445"/>
      <c r="BB12" s="445"/>
      <c r="BC12" s="445"/>
      <c r="BD12" s="445"/>
      <c r="BE12" s="445"/>
      <c r="BF12" s="445"/>
      <c r="BG12" s="445"/>
      <c r="BH12" s="445"/>
      <c r="BI12" s="445"/>
      <c r="BJ12" s="445"/>
      <c r="BK12" s="445"/>
      <c r="BL12" s="445"/>
      <c r="BM12" s="446"/>
      <c r="BN12" s="430">
        <v>200000</v>
      </c>
      <c r="BO12" s="431"/>
      <c r="BP12" s="431"/>
      <c r="BQ12" s="431"/>
      <c r="BR12" s="431"/>
      <c r="BS12" s="431"/>
      <c r="BT12" s="431"/>
      <c r="BU12" s="432"/>
      <c r="BV12" s="430">
        <v>220000</v>
      </c>
      <c r="BW12" s="431"/>
      <c r="BX12" s="431"/>
      <c r="BY12" s="431"/>
      <c r="BZ12" s="431"/>
      <c r="CA12" s="431"/>
      <c r="CB12" s="431"/>
      <c r="CC12" s="432"/>
      <c r="CD12" s="470" t="s">
        <v>137</v>
      </c>
      <c r="CE12" s="390"/>
      <c r="CF12" s="390"/>
      <c r="CG12" s="390"/>
      <c r="CH12" s="390"/>
      <c r="CI12" s="390"/>
      <c r="CJ12" s="390"/>
      <c r="CK12" s="390"/>
      <c r="CL12" s="390"/>
      <c r="CM12" s="390"/>
      <c r="CN12" s="390"/>
      <c r="CO12" s="390"/>
      <c r="CP12" s="390"/>
      <c r="CQ12" s="390"/>
      <c r="CR12" s="390"/>
      <c r="CS12" s="471"/>
      <c r="CT12" s="533" t="s">
        <v>129</v>
      </c>
      <c r="CU12" s="534"/>
      <c r="CV12" s="534"/>
      <c r="CW12" s="534"/>
      <c r="CX12" s="534"/>
      <c r="CY12" s="534"/>
      <c r="CZ12" s="534"/>
      <c r="DA12" s="535"/>
      <c r="DB12" s="533" t="s">
        <v>129</v>
      </c>
      <c r="DC12" s="534"/>
      <c r="DD12" s="534"/>
      <c r="DE12" s="534"/>
      <c r="DF12" s="534"/>
      <c r="DG12" s="534"/>
      <c r="DH12" s="534"/>
      <c r="DI12" s="535"/>
    </row>
    <row r="13" spans="1:119" ht="18.75" customHeight="1" x14ac:dyDescent="0.15">
      <c r="A13" s="172"/>
      <c r="B13" s="539"/>
      <c r="C13" s="540"/>
      <c r="D13" s="540"/>
      <c r="E13" s="540"/>
      <c r="F13" s="540"/>
      <c r="G13" s="540"/>
      <c r="H13" s="540"/>
      <c r="I13" s="540"/>
      <c r="J13" s="540"/>
      <c r="K13" s="541"/>
      <c r="L13" s="181"/>
      <c r="M13" s="514" t="s">
        <v>138</v>
      </c>
      <c r="N13" s="515"/>
      <c r="O13" s="515"/>
      <c r="P13" s="515"/>
      <c r="Q13" s="516"/>
      <c r="R13" s="517">
        <v>1738</v>
      </c>
      <c r="S13" s="518"/>
      <c r="T13" s="518"/>
      <c r="U13" s="518"/>
      <c r="V13" s="519"/>
      <c r="W13" s="520" t="s">
        <v>139</v>
      </c>
      <c r="X13" s="416"/>
      <c r="Y13" s="416"/>
      <c r="Z13" s="416"/>
      <c r="AA13" s="416"/>
      <c r="AB13" s="417"/>
      <c r="AC13" s="383">
        <v>165</v>
      </c>
      <c r="AD13" s="384"/>
      <c r="AE13" s="384"/>
      <c r="AF13" s="384"/>
      <c r="AG13" s="385"/>
      <c r="AH13" s="383">
        <v>199</v>
      </c>
      <c r="AI13" s="384"/>
      <c r="AJ13" s="384"/>
      <c r="AK13" s="384"/>
      <c r="AL13" s="443"/>
      <c r="AM13" s="487" t="s">
        <v>140</v>
      </c>
      <c r="AN13" s="387"/>
      <c r="AO13" s="387"/>
      <c r="AP13" s="387"/>
      <c r="AQ13" s="387"/>
      <c r="AR13" s="387"/>
      <c r="AS13" s="387"/>
      <c r="AT13" s="388"/>
      <c r="AU13" s="488" t="s">
        <v>125</v>
      </c>
      <c r="AV13" s="489"/>
      <c r="AW13" s="489"/>
      <c r="AX13" s="489"/>
      <c r="AY13" s="444" t="s">
        <v>141</v>
      </c>
      <c r="AZ13" s="445"/>
      <c r="BA13" s="445"/>
      <c r="BB13" s="445"/>
      <c r="BC13" s="445"/>
      <c r="BD13" s="445"/>
      <c r="BE13" s="445"/>
      <c r="BF13" s="445"/>
      <c r="BG13" s="445"/>
      <c r="BH13" s="445"/>
      <c r="BI13" s="445"/>
      <c r="BJ13" s="445"/>
      <c r="BK13" s="445"/>
      <c r="BL13" s="445"/>
      <c r="BM13" s="446"/>
      <c r="BN13" s="430">
        <v>8355</v>
      </c>
      <c r="BO13" s="431"/>
      <c r="BP13" s="431"/>
      <c r="BQ13" s="431"/>
      <c r="BR13" s="431"/>
      <c r="BS13" s="431"/>
      <c r="BT13" s="431"/>
      <c r="BU13" s="432"/>
      <c r="BV13" s="430">
        <v>-8148</v>
      </c>
      <c r="BW13" s="431"/>
      <c r="BX13" s="431"/>
      <c r="BY13" s="431"/>
      <c r="BZ13" s="431"/>
      <c r="CA13" s="431"/>
      <c r="CB13" s="431"/>
      <c r="CC13" s="432"/>
      <c r="CD13" s="470" t="s">
        <v>142</v>
      </c>
      <c r="CE13" s="390"/>
      <c r="CF13" s="390"/>
      <c r="CG13" s="390"/>
      <c r="CH13" s="390"/>
      <c r="CI13" s="390"/>
      <c r="CJ13" s="390"/>
      <c r="CK13" s="390"/>
      <c r="CL13" s="390"/>
      <c r="CM13" s="390"/>
      <c r="CN13" s="390"/>
      <c r="CO13" s="390"/>
      <c r="CP13" s="390"/>
      <c r="CQ13" s="390"/>
      <c r="CR13" s="390"/>
      <c r="CS13" s="471"/>
      <c r="CT13" s="427">
        <v>13</v>
      </c>
      <c r="CU13" s="428"/>
      <c r="CV13" s="428"/>
      <c r="CW13" s="428"/>
      <c r="CX13" s="428"/>
      <c r="CY13" s="428"/>
      <c r="CZ13" s="428"/>
      <c r="DA13" s="429"/>
      <c r="DB13" s="427">
        <v>13.4</v>
      </c>
      <c r="DC13" s="428"/>
      <c r="DD13" s="428"/>
      <c r="DE13" s="428"/>
      <c r="DF13" s="428"/>
      <c r="DG13" s="428"/>
      <c r="DH13" s="428"/>
      <c r="DI13" s="429"/>
    </row>
    <row r="14" spans="1:119" ht="18.75" customHeight="1" thickBot="1" x14ac:dyDescent="0.2">
      <c r="A14" s="172"/>
      <c r="B14" s="539"/>
      <c r="C14" s="540"/>
      <c r="D14" s="540"/>
      <c r="E14" s="540"/>
      <c r="F14" s="540"/>
      <c r="G14" s="540"/>
      <c r="H14" s="540"/>
      <c r="I14" s="540"/>
      <c r="J14" s="540"/>
      <c r="K14" s="541"/>
      <c r="L14" s="504" t="s">
        <v>143</v>
      </c>
      <c r="M14" s="557"/>
      <c r="N14" s="557"/>
      <c r="O14" s="557"/>
      <c r="P14" s="557"/>
      <c r="Q14" s="558"/>
      <c r="R14" s="517">
        <v>1796</v>
      </c>
      <c r="S14" s="518"/>
      <c r="T14" s="518"/>
      <c r="U14" s="518"/>
      <c r="V14" s="519"/>
      <c r="W14" s="521"/>
      <c r="X14" s="419"/>
      <c r="Y14" s="419"/>
      <c r="Z14" s="419"/>
      <c r="AA14" s="419"/>
      <c r="AB14" s="420"/>
      <c r="AC14" s="510">
        <v>20</v>
      </c>
      <c r="AD14" s="511"/>
      <c r="AE14" s="511"/>
      <c r="AF14" s="511"/>
      <c r="AG14" s="512"/>
      <c r="AH14" s="510">
        <v>20.9</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144</v>
      </c>
      <c r="CE14" s="468"/>
      <c r="CF14" s="468"/>
      <c r="CG14" s="468"/>
      <c r="CH14" s="468"/>
      <c r="CI14" s="468"/>
      <c r="CJ14" s="468"/>
      <c r="CK14" s="468"/>
      <c r="CL14" s="468"/>
      <c r="CM14" s="468"/>
      <c r="CN14" s="468"/>
      <c r="CO14" s="468"/>
      <c r="CP14" s="468"/>
      <c r="CQ14" s="468"/>
      <c r="CR14" s="468"/>
      <c r="CS14" s="469"/>
      <c r="CT14" s="527" t="s">
        <v>129</v>
      </c>
      <c r="CU14" s="528"/>
      <c r="CV14" s="528"/>
      <c r="CW14" s="528"/>
      <c r="CX14" s="528"/>
      <c r="CY14" s="528"/>
      <c r="CZ14" s="528"/>
      <c r="DA14" s="529"/>
      <c r="DB14" s="527">
        <v>0.2</v>
      </c>
      <c r="DC14" s="528"/>
      <c r="DD14" s="528"/>
      <c r="DE14" s="528"/>
      <c r="DF14" s="528"/>
      <c r="DG14" s="528"/>
      <c r="DH14" s="528"/>
      <c r="DI14" s="529"/>
    </row>
    <row r="15" spans="1:119" ht="18.75" customHeight="1" x14ac:dyDescent="0.15">
      <c r="A15" s="172"/>
      <c r="B15" s="539"/>
      <c r="C15" s="540"/>
      <c r="D15" s="540"/>
      <c r="E15" s="540"/>
      <c r="F15" s="540"/>
      <c r="G15" s="540"/>
      <c r="H15" s="540"/>
      <c r="I15" s="540"/>
      <c r="J15" s="540"/>
      <c r="K15" s="541"/>
      <c r="L15" s="181"/>
      <c r="M15" s="514" t="s">
        <v>145</v>
      </c>
      <c r="N15" s="515"/>
      <c r="O15" s="515"/>
      <c r="P15" s="515"/>
      <c r="Q15" s="516"/>
      <c r="R15" s="517">
        <v>1794</v>
      </c>
      <c r="S15" s="518"/>
      <c r="T15" s="518"/>
      <c r="U15" s="518"/>
      <c r="V15" s="519"/>
      <c r="W15" s="520" t="s">
        <v>146</v>
      </c>
      <c r="X15" s="416"/>
      <c r="Y15" s="416"/>
      <c r="Z15" s="416"/>
      <c r="AA15" s="416"/>
      <c r="AB15" s="417"/>
      <c r="AC15" s="383">
        <v>156</v>
      </c>
      <c r="AD15" s="384"/>
      <c r="AE15" s="384"/>
      <c r="AF15" s="384"/>
      <c r="AG15" s="385"/>
      <c r="AH15" s="383">
        <v>208</v>
      </c>
      <c r="AI15" s="384"/>
      <c r="AJ15" s="384"/>
      <c r="AK15" s="384"/>
      <c r="AL15" s="443"/>
      <c r="AM15" s="487"/>
      <c r="AN15" s="387"/>
      <c r="AO15" s="387"/>
      <c r="AP15" s="387"/>
      <c r="AQ15" s="387"/>
      <c r="AR15" s="387"/>
      <c r="AS15" s="387"/>
      <c r="AT15" s="388"/>
      <c r="AU15" s="488"/>
      <c r="AV15" s="489"/>
      <c r="AW15" s="489"/>
      <c r="AX15" s="489"/>
      <c r="AY15" s="456" t="s">
        <v>147</v>
      </c>
      <c r="AZ15" s="457"/>
      <c r="BA15" s="457"/>
      <c r="BB15" s="457"/>
      <c r="BC15" s="457"/>
      <c r="BD15" s="457"/>
      <c r="BE15" s="457"/>
      <c r="BF15" s="457"/>
      <c r="BG15" s="457"/>
      <c r="BH15" s="457"/>
      <c r="BI15" s="457"/>
      <c r="BJ15" s="457"/>
      <c r="BK15" s="457"/>
      <c r="BL15" s="457"/>
      <c r="BM15" s="458"/>
      <c r="BN15" s="459">
        <v>131585</v>
      </c>
      <c r="BO15" s="460"/>
      <c r="BP15" s="460"/>
      <c r="BQ15" s="460"/>
      <c r="BR15" s="460"/>
      <c r="BS15" s="460"/>
      <c r="BT15" s="460"/>
      <c r="BU15" s="461"/>
      <c r="BV15" s="459">
        <v>138614</v>
      </c>
      <c r="BW15" s="460"/>
      <c r="BX15" s="460"/>
      <c r="BY15" s="460"/>
      <c r="BZ15" s="460"/>
      <c r="CA15" s="460"/>
      <c r="CB15" s="460"/>
      <c r="CC15" s="461"/>
      <c r="CD15" s="530" t="s">
        <v>148</v>
      </c>
      <c r="CE15" s="531"/>
      <c r="CF15" s="531"/>
      <c r="CG15" s="531"/>
      <c r="CH15" s="531"/>
      <c r="CI15" s="531"/>
      <c r="CJ15" s="531"/>
      <c r="CK15" s="531"/>
      <c r="CL15" s="531"/>
      <c r="CM15" s="531"/>
      <c r="CN15" s="531"/>
      <c r="CO15" s="531"/>
      <c r="CP15" s="531"/>
      <c r="CQ15" s="531"/>
      <c r="CR15" s="531"/>
      <c r="CS15" s="532"/>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9"/>
      <c r="C16" s="540"/>
      <c r="D16" s="540"/>
      <c r="E16" s="540"/>
      <c r="F16" s="540"/>
      <c r="G16" s="540"/>
      <c r="H16" s="540"/>
      <c r="I16" s="540"/>
      <c r="J16" s="540"/>
      <c r="K16" s="541"/>
      <c r="L16" s="504" t="s">
        <v>149</v>
      </c>
      <c r="M16" s="505"/>
      <c r="N16" s="505"/>
      <c r="O16" s="505"/>
      <c r="P16" s="505"/>
      <c r="Q16" s="506"/>
      <c r="R16" s="507" t="s">
        <v>150</v>
      </c>
      <c r="S16" s="508"/>
      <c r="T16" s="508"/>
      <c r="U16" s="508"/>
      <c r="V16" s="509"/>
      <c r="W16" s="521"/>
      <c r="X16" s="419"/>
      <c r="Y16" s="419"/>
      <c r="Z16" s="419"/>
      <c r="AA16" s="419"/>
      <c r="AB16" s="420"/>
      <c r="AC16" s="510">
        <v>18.899999999999999</v>
      </c>
      <c r="AD16" s="511"/>
      <c r="AE16" s="511"/>
      <c r="AF16" s="511"/>
      <c r="AG16" s="512"/>
      <c r="AH16" s="510">
        <v>21.8</v>
      </c>
      <c r="AI16" s="511"/>
      <c r="AJ16" s="511"/>
      <c r="AK16" s="511"/>
      <c r="AL16" s="513"/>
      <c r="AM16" s="487"/>
      <c r="AN16" s="387"/>
      <c r="AO16" s="387"/>
      <c r="AP16" s="387"/>
      <c r="AQ16" s="387"/>
      <c r="AR16" s="387"/>
      <c r="AS16" s="387"/>
      <c r="AT16" s="388"/>
      <c r="AU16" s="488"/>
      <c r="AV16" s="489"/>
      <c r="AW16" s="489"/>
      <c r="AX16" s="489"/>
      <c r="AY16" s="444" t="s">
        <v>151</v>
      </c>
      <c r="AZ16" s="445"/>
      <c r="BA16" s="445"/>
      <c r="BB16" s="445"/>
      <c r="BC16" s="445"/>
      <c r="BD16" s="445"/>
      <c r="BE16" s="445"/>
      <c r="BF16" s="445"/>
      <c r="BG16" s="445"/>
      <c r="BH16" s="445"/>
      <c r="BI16" s="445"/>
      <c r="BJ16" s="445"/>
      <c r="BK16" s="445"/>
      <c r="BL16" s="445"/>
      <c r="BM16" s="446"/>
      <c r="BN16" s="430">
        <v>1477303</v>
      </c>
      <c r="BO16" s="431"/>
      <c r="BP16" s="431"/>
      <c r="BQ16" s="431"/>
      <c r="BR16" s="431"/>
      <c r="BS16" s="431"/>
      <c r="BT16" s="431"/>
      <c r="BU16" s="432"/>
      <c r="BV16" s="430">
        <v>1358331</v>
      </c>
      <c r="BW16" s="431"/>
      <c r="BX16" s="431"/>
      <c r="BY16" s="431"/>
      <c r="BZ16" s="431"/>
      <c r="CA16" s="431"/>
      <c r="CB16" s="431"/>
      <c r="CC16" s="432"/>
      <c r="CD16" s="185"/>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
      <c r="A17" s="172"/>
      <c r="B17" s="542"/>
      <c r="C17" s="543"/>
      <c r="D17" s="543"/>
      <c r="E17" s="543"/>
      <c r="F17" s="543"/>
      <c r="G17" s="543"/>
      <c r="H17" s="543"/>
      <c r="I17" s="543"/>
      <c r="J17" s="543"/>
      <c r="K17" s="544"/>
      <c r="L17" s="186"/>
      <c r="M17" s="523" t="s">
        <v>152</v>
      </c>
      <c r="N17" s="524"/>
      <c r="O17" s="524"/>
      <c r="P17" s="524"/>
      <c r="Q17" s="525"/>
      <c r="R17" s="507" t="s">
        <v>150</v>
      </c>
      <c r="S17" s="508"/>
      <c r="T17" s="508"/>
      <c r="U17" s="508"/>
      <c r="V17" s="509"/>
      <c r="W17" s="520" t="s">
        <v>153</v>
      </c>
      <c r="X17" s="416"/>
      <c r="Y17" s="416"/>
      <c r="Z17" s="416"/>
      <c r="AA17" s="416"/>
      <c r="AB17" s="417"/>
      <c r="AC17" s="383">
        <v>503</v>
      </c>
      <c r="AD17" s="384"/>
      <c r="AE17" s="384"/>
      <c r="AF17" s="384"/>
      <c r="AG17" s="385"/>
      <c r="AH17" s="383">
        <v>547</v>
      </c>
      <c r="AI17" s="384"/>
      <c r="AJ17" s="384"/>
      <c r="AK17" s="384"/>
      <c r="AL17" s="443"/>
      <c r="AM17" s="487"/>
      <c r="AN17" s="387"/>
      <c r="AO17" s="387"/>
      <c r="AP17" s="387"/>
      <c r="AQ17" s="387"/>
      <c r="AR17" s="387"/>
      <c r="AS17" s="387"/>
      <c r="AT17" s="388"/>
      <c r="AU17" s="488"/>
      <c r="AV17" s="489"/>
      <c r="AW17" s="489"/>
      <c r="AX17" s="489"/>
      <c r="AY17" s="444" t="s">
        <v>154</v>
      </c>
      <c r="AZ17" s="445"/>
      <c r="BA17" s="445"/>
      <c r="BB17" s="445"/>
      <c r="BC17" s="445"/>
      <c r="BD17" s="445"/>
      <c r="BE17" s="445"/>
      <c r="BF17" s="445"/>
      <c r="BG17" s="445"/>
      <c r="BH17" s="445"/>
      <c r="BI17" s="445"/>
      <c r="BJ17" s="445"/>
      <c r="BK17" s="445"/>
      <c r="BL17" s="445"/>
      <c r="BM17" s="446"/>
      <c r="BN17" s="430">
        <v>159452</v>
      </c>
      <c r="BO17" s="431"/>
      <c r="BP17" s="431"/>
      <c r="BQ17" s="431"/>
      <c r="BR17" s="431"/>
      <c r="BS17" s="431"/>
      <c r="BT17" s="431"/>
      <c r="BU17" s="432"/>
      <c r="BV17" s="430">
        <v>168729</v>
      </c>
      <c r="BW17" s="431"/>
      <c r="BX17" s="431"/>
      <c r="BY17" s="431"/>
      <c r="BZ17" s="431"/>
      <c r="CA17" s="431"/>
      <c r="CB17" s="431"/>
      <c r="CC17" s="432"/>
      <c r="CD17" s="185"/>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
      <c r="A18" s="172"/>
      <c r="B18" s="480" t="s">
        <v>155</v>
      </c>
      <c r="C18" s="481"/>
      <c r="D18" s="481"/>
      <c r="E18" s="482"/>
      <c r="F18" s="482"/>
      <c r="G18" s="482"/>
      <c r="H18" s="482"/>
      <c r="I18" s="482"/>
      <c r="J18" s="482"/>
      <c r="K18" s="482"/>
      <c r="L18" s="483">
        <v>69.459999999999994</v>
      </c>
      <c r="M18" s="483"/>
      <c r="N18" s="483"/>
      <c r="O18" s="483"/>
      <c r="P18" s="483"/>
      <c r="Q18" s="483"/>
      <c r="R18" s="484"/>
      <c r="S18" s="484"/>
      <c r="T18" s="484"/>
      <c r="U18" s="484"/>
      <c r="V18" s="485"/>
      <c r="W18" s="501"/>
      <c r="X18" s="502"/>
      <c r="Y18" s="502"/>
      <c r="Z18" s="502"/>
      <c r="AA18" s="502"/>
      <c r="AB18" s="526"/>
      <c r="AC18" s="400">
        <v>61</v>
      </c>
      <c r="AD18" s="401"/>
      <c r="AE18" s="401"/>
      <c r="AF18" s="401"/>
      <c r="AG18" s="486"/>
      <c r="AH18" s="400">
        <v>57.3</v>
      </c>
      <c r="AI18" s="401"/>
      <c r="AJ18" s="401"/>
      <c r="AK18" s="401"/>
      <c r="AL18" s="402"/>
      <c r="AM18" s="487"/>
      <c r="AN18" s="387"/>
      <c r="AO18" s="387"/>
      <c r="AP18" s="387"/>
      <c r="AQ18" s="387"/>
      <c r="AR18" s="387"/>
      <c r="AS18" s="387"/>
      <c r="AT18" s="388"/>
      <c r="AU18" s="488"/>
      <c r="AV18" s="489"/>
      <c r="AW18" s="489"/>
      <c r="AX18" s="489"/>
      <c r="AY18" s="444" t="s">
        <v>156</v>
      </c>
      <c r="AZ18" s="445"/>
      <c r="BA18" s="445"/>
      <c r="BB18" s="445"/>
      <c r="BC18" s="445"/>
      <c r="BD18" s="445"/>
      <c r="BE18" s="445"/>
      <c r="BF18" s="445"/>
      <c r="BG18" s="445"/>
      <c r="BH18" s="445"/>
      <c r="BI18" s="445"/>
      <c r="BJ18" s="445"/>
      <c r="BK18" s="445"/>
      <c r="BL18" s="445"/>
      <c r="BM18" s="446"/>
      <c r="BN18" s="430">
        <v>1350944</v>
      </c>
      <c r="BO18" s="431"/>
      <c r="BP18" s="431"/>
      <c r="BQ18" s="431"/>
      <c r="BR18" s="431"/>
      <c r="BS18" s="431"/>
      <c r="BT18" s="431"/>
      <c r="BU18" s="432"/>
      <c r="BV18" s="430">
        <v>1306690</v>
      </c>
      <c r="BW18" s="431"/>
      <c r="BX18" s="431"/>
      <c r="BY18" s="431"/>
      <c r="BZ18" s="431"/>
      <c r="CA18" s="431"/>
      <c r="CB18" s="431"/>
      <c r="CC18" s="432"/>
      <c r="CD18" s="185"/>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
      <c r="A19" s="172"/>
      <c r="B19" s="480" t="s">
        <v>157</v>
      </c>
      <c r="C19" s="481"/>
      <c r="D19" s="481"/>
      <c r="E19" s="482"/>
      <c r="F19" s="482"/>
      <c r="G19" s="482"/>
      <c r="H19" s="482"/>
      <c r="I19" s="482"/>
      <c r="J19" s="482"/>
      <c r="K19" s="482"/>
      <c r="L19" s="490">
        <v>24</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158</v>
      </c>
      <c r="AZ19" s="445"/>
      <c r="BA19" s="445"/>
      <c r="BB19" s="445"/>
      <c r="BC19" s="445"/>
      <c r="BD19" s="445"/>
      <c r="BE19" s="445"/>
      <c r="BF19" s="445"/>
      <c r="BG19" s="445"/>
      <c r="BH19" s="445"/>
      <c r="BI19" s="445"/>
      <c r="BJ19" s="445"/>
      <c r="BK19" s="445"/>
      <c r="BL19" s="445"/>
      <c r="BM19" s="446"/>
      <c r="BN19" s="430">
        <v>2204531</v>
      </c>
      <c r="BO19" s="431"/>
      <c r="BP19" s="431"/>
      <c r="BQ19" s="431"/>
      <c r="BR19" s="431"/>
      <c r="BS19" s="431"/>
      <c r="BT19" s="431"/>
      <c r="BU19" s="432"/>
      <c r="BV19" s="430">
        <v>2202592</v>
      </c>
      <c r="BW19" s="431"/>
      <c r="BX19" s="431"/>
      <c r="BY19" s="431"/>
      <c r="BZ19" s="431"/>
      <c r="CA19" s="431"/>
      <c r="CB19" s="431"/>
      <c r="CC19" s="432"/>
      <c r="CD19" s="185"/>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
      <c r="A20" s="172"/>
      <c r="B20" s="480" t="s">
        <v>159</v>
      </c>
      <c r="C20" s="481"/>
      <c r="D20" s="481"/>
      <c r="E20" s="482"/>
      <c r="F20" s="482"/>
      <c r="G20" s="482"/>
      <c r="H20" s="482"/>
      <c r="I20" s="482"/>
      <c r="J20" s="482"/>
      <c r="K20" s="482"/>
      <c r="L20" s="490">
        <v>750</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5"/>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
      <c r="A21" s="172"/>
      <c r="B21" s="477" t="s">
        <v>160</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5"/>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15">
      <c r="A22" s="172"/>
      <c r="B22" s="406" t="s">
        <v>161</v>
      </c>
      <c r="C22" s="407"/>
      <c r="D22" s="408"/>
      <c r="E22" s="415" t="s">
        <v>1</v>
      </c>
      <c r="F22" s="416"/>
      <c r="G22" s="416"/>
      <c r="H22" s="416"/>
      <c r="I22" s="416"/>
      <c r="J22" s="416"/>
      <c r="K22" s="417"/>
      <c r="L22" s="415" t="s">
        <v>162</v>
      </c>
      <c r="M22" s="416"/>
      <c r="N22" s="416"/>
      <c r="O22" s="416"/>
      <c r="P22" s="417"/>
      <c r="Q22" s="421" t="s">
        <v>163</v>
      </c>
      <c r="R22" s="422"/>
      <c r="S22" s="422"/>
      <c r="T22" s="422"/>
      <c r="U22" s="422"/>
      <c r="V22" s="423"/>
      <c r="W22" s="472" t="s">
        <v>164</v>
      </c>
      <c r="X22" s="407"/>
      <c r="Y22" s="408"/>
      <c r="Z22" s="415" t="s">
        <v>1</v>
      </c>
      <c r="AA22" s="416"/>
      <c r="AB22" s="416"/>
      <c r="AC22" s="416"/>
      <c r="AD22" s="416"/>
      <c r="AE22" s="416"/>
      <c r="AF22" s="416"/>
      <c r="AG22" s="417"/>
      <c r="AH22" s="433" t="s">
        <v>165</v>
      </c>
      <c r="AI22" s="416"/>
      <c r="AJ22" s="416"/>
      <c r="AK22" s="416"/>
      <c r="AL22" s="417"/>
      <c r="AM22" s="433" t="s">
        <v>166</v>
      </c>
      <c r="AN22" s="434"/>
      <c r="AO22" s="434"/>
      <c r="AP22" s="434"/>
      <c r="AQ22" s="434"/>
      <c r="AR22" s="435"/>
      <c r="AS22" s="421" t="s">
        <v>163</v>
      </c>
      <c r="AT22" s="422"/>
      <c r="AU22" s="422"/>
      <c r="AV22" s="422"/>
      <c r="AW22" s="422"/>
      <c r="AX22" s="439"/>
      <c r="AY22" s="456" t="s">
        <v>167</v>
      </c>
      <c r="AZ22" s="457"/>
      <c r="BA22" s="457"/>
      <c r="BB22" s="457"/>
      <c r="BC22" s="457"/>
      <c r="BD22" s="457"/>
      <c r="BE22" s="457"/>
      <c r="BF22" s="457"/>
      <c r="BG22" s="457"/>
      <c r="BH22" s="457"/>
      <c r="BI22" s="457"/>
      <c r="BJ22" s="457"/>
      <c r="BK22" s="457"/>
      <c r="BL22" s="457"/>
      <c r="BM22" s="458"/>
      <c r="BN22" s="459">
        <v>3100650</v>
      </c>
      <c r="BO22" s="460"/>
      <c r="BP22" s="460"/>
      <c r="BQ22" s="460"/>
      <c r="BR22" s="460"/>
      <c r="BS22" s="460"/>
      <c r="BT22" s="460"/>
      <c r="BU22" s="461"/>
      <c r="BV22" s="459">
        <v>3160503</v>
      </c>
      <c r="BW22" s="460"/>
      <c r="BX22" s="460"/>
      <c r="BY22" s="460"/>
      <c r="BZ22" s="460"/>
      <c r="CA22" s="460"/>
      <c r="CB22" s="460"/>
      <c r="CC22" s="461"/>
      <c r="CD22" s="185"/>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15">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168</v>
      </c>
      <c r="AZ23" s="445"/>
      <c r="BA23" s="445"/>
      <c r="BB23" s="445"/>
      <c r="BC23" s="445"/>
      <c r="BD23" s="445"/>
      <c r="BE23" s="445"/>
      <c r="BF23" s="445"/>
      <c r="BG23" s="445"/>
      <c r="BH23" s="445"/>
      <c r="BI23" s="445"/>
      <c r="BJ23" s="445"/>
      <c r="BK23" s="445"/>
      <c r="BL23" s="445"/>
      <c r="BM23" s="446"/>
      <c r="BN23" s="430">
        <v>2697836</v>
      </c>
      <c r="BO23" s="431"/>
      <c r="BP23" s="431"/>
      <c r="BQ23" s="431"/>
      <c r="BR23" s="431"/>
      <c r="BS23" s="431"/>
      <c r="BT23" s="431"/>
      <c r="BU23" s="432"/>
      <c r="BV23" s="430">
        <v>2723558</v>
      </c>
      <c r="BW23" s="431"/>
      <c r="BX23" s="431"/>
      <c r="BY23" s="431"/>
      <c r="BZ23" s="431"/>
      <c r="CA23" s="431"/>
      <c r="CB23" s="431"/>
      <c r="CC23" s="432"/>
      <c r="CD23" s="185"/>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
      <c r="A24" s="172"/>
      <c r="B24" s="409"/>
      <c r="C24" s="410"/>
      <c r="D24" s="411"/>
      <c r="E24" s="386" t="s">
        <v>169</v>
      </c>
      <c r="F24" s="387"/>
      <c r="G24" s="387"/>
      <c r="H24" s="387"/>
      <c r="I24" s="387"/>
      <c r="J24" s="387"/>
      <c r="K24" s="388"/>
      <c r="L24" s="383">
        <v>1</v>
      </c>
      <c r="M24" s="384"/>
      <c r="N24" s="384"/>
      <c r="O24" s="384"/>
      <c r="P24" s="385"/>
      <c r="Q24" s="383">
        <v>6550</v>
      </c>
      <c r="R24" s="384"/>
      <c r="S24" s="384"/>
      <c r="T24" s="384"/>
      <c r="U24" s="384"/>
      <c r="V24" s="385"/>
      <c r="W24" s="473"/>
      <c r="X24" s="410"/>
      <c r="Y24" s="411"/>
      <c r="Z24" s="386" t="s">
        <v>170</v>
      </c>
      <c r="AA24" s="387"/>
      <c r="AB24" s="387"/>
      <c r="AC24" s="387"/>
      <c r="AD24" s="387"/>
      <c r="AE24" s="387"/>
      <c r="AF24" s="387"/>
      <c r="AG24" s="388"/>
      <c r="AH24" s="383">
        <v>37</v>
      </c>
      <c r="AI24" s="384"/>
      <c r="AJ24" s="384"/>
      <c r="AK24" s="384"/>
      <c r="AL24" s="385"/>
      <c r="AM24" s="383">
        <v>109446</v>
      </c>
      <c r="AN24" s="384"/>
      <c r="AO24" s="384"/>
      <c r="AP24" s="384"/>
      <c r="AQ24" s="384"/>
      <c r="AR24" s="385"/>
      <c r="AS24" s="383">
        <v>2958</v>
      </c>
      <c r="AT24" s="384"/>
      <c r="AU24" s="384"/>
      <c r="AV24" s="384"/>
      <c r="AW24" s="384"/>
      <c r="AX24" s="443"/>
      <c r="AY24" s="403" t="s">
        <v>171</v>
      </c>
      <c r="AZ24" s="404"/>
      <c r="BA24" s="404"/>
      <c r="BB24" s="404"/>
      <c r="BC24" s="404"/>
      <c r="BD24" s="404"/>
      <c r="BE24" s="404"/>
      <c r="BF24" s="404"/>
      <c r="BG24" s="404"/>
      <c r="BH24" s="404"/>
      <c r="BI24" s="404"/>
      <c r="BJ24" s="404"/>
      <c r="BK24" s="404"/>
      <c r="BL24" s="404"/>
      <c r="BM24" s="405"/>
      <c r="BN24" s="430">
        <v>2421991</v>
      </c>
      <c r="BO24" s="431"/>
      <c r="BP24" s="431"/>
      <c r="BQ24" s="431"/>
      <c r="BR24" s="431"/>
      <c r="BS24" s="431"/>
      <c r="BT24" s="431"/>
      <c r="BU24" s="432"/>
      <c r="BV24" s="430">
        <v>2438510</v>
      </c>
      <c r="BW24" s="431"/>
      <c r="BX24" s="431"/>
      <c r="BY24" s="431"/>
      <c r="BZ24" s="431"/>
      <c r="CA24" s="431"/>
      <c r="CB24" s="431"/>
      <c r="CC24" s="432"/>
      <c r="CD24" s="185"/>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15">
      <c r="A25" s="172"/>
      <c r="B25" s="409"/>
      <c r="C25" s="410"/>
      <c r="D25" s="411"/>
      <c r="E25" s="386" t="s">
        <v>172</v>
      </c>
      <c r="F25" s="387"/>
      <c r="G25" s="387"/>
      <c r="H25" s="387"/>
      <c r="I25" s="387"/>
      <c r="J25" s="387"/>
      <c r="K25" s="388"/>
      <c r="L25" s="383">
        <v>1</v>
      </c>
      <c r="M25" s="384"/>
      <c r="N25" s="384"/>
      <c r="O25" s="384"/>
      <c r="P25" s="385"/>
      <c r="Q25" s="383">
        <v>5490</v>
      </c>
      <c r="R25" s="384"/>
      <c r="S25" s="384"/>
      <c r="T25" s="384"/>
      <c r="U25" s="384"/>
      <c r="V25" s="385"/>
      <c r="W25" s="473"/>
      <c r="X25" s="410"/>
      <c r="Y25" s="411"/>
      <c r="Z25" s="386" t="s">
        <v>173</v>
      </c>
      <c r="AA25" s="387"/>
      <c r="AB25" s="387"/>
      <c r="AC25" s="387"/>
      <c r="AD25" s="387"/>
      <c r="AE25" s="387"/>
      <c r="AF25" s="387"/>
      <c r="AG25" s="388"/>
      <c r="AH25" s="383" t="s">
        <v>174</v>
      </c>
      <c r="AI25" s="384"/>
      <c r="AJ25" s="384"/>
      <c r="AK25" s="384"/>
      <c r="AL25" s="385"/>
      <c r="AM25" s="383" t="s">
        <v>174</v>
      </c>
      <c r="AN25" s="384"/>
      <c r="AO25" s="384"/>
      <c r="AP25" s="384"/>
      <c r="AQ25" s="384"/>
      <c r="AR25" s="385"/>
      <c r="AS25" s="383" t="s">
        <v>174</v>
      </c>
      <c r="AT25" s="384"/>
      <c r="AU25" s="384"/>
      <c r="AV25" s="384"/>
      <c r="AW25" s="384"/>
      <c r="AX25" s="443"/>
      <c r="AY25" s="456" t="s">
        <v>175</v>
      </c>
      <c r="AZ25" s="457"/>
      <c r="BA25" s="457"/>
      <c r="BB25" s="457"/>
      <c r="BC25" s="457"/>
      <c r="BD25" s="457"/>
      <c r="BE25" s="457"/>
      <c r="BF25" s="457"/>
      <c r="BG25" s="457"/>
      <c r="BH25" s="457"/>
      <c r="BI25" s="457"/>
      <c r="BJ25" s="457"/>
      <c r="BK25" s="457"/>
      <c r="BL25" s="457"/>
      <c r="BM25" s="458"/>
      <c r="BN25" s="459" t="s">
        <v>174</v>
      </c>
      <c r="BO25" s="460"/>
      <c r="BP25" s="460"/>
      <c r="BQ25" s="460"/>
      <c r="BR25" s="460"/>
      <c r="BS25" s="460"/>
      <c r="BT25" s="460"/>
      <c r="BU25" s="461"/>
      <c r="BV25" s="459" t="s">
        <v>174</v>
      </c>
      <c r="BW25" s="460"/>
      <c r="BX25" s="460"/>
      <c r="BY25" s="460"/>
      <c r="BZ25" s="460"/>
      <c r="CA25" s="460"/>
      <c r="CB25" s="460"/>
      <c r="CC25" s="461"/>
      <c r="CD25" s="185"/>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15">
      <c r="A26" s="172"/>
      <c r="B26" s="409"/>
      <c r="C26" s="410"/>
      <c r="D26" s="411"/>
      <c r="E26" s="386" t="s">
        <v>176</v>
      </c>
      <c r="F26" s="387"/>
      <c r="G26" s="387"/>
      <c r="H26" s="387"/>
      <c r="I26" s="387"/>
      <c r="J26" s="387"/>
      <c r="K26" s="388"/>
      <c r="L26" s="383">
        <v>1</v>
      </c>
      <c r="M26" s="384"/>
      <c r="N26" s="384"/>
      <c r="O26" s="384"/>
      <c r="P26" s="385"/>
      <c r="Q26" s="383">
        <v>5090</v>
      </c>
      <c r="R26" s="384"/>
      <c r="S26" s="384"/>
      <c r="T26" s="384"/>
      <c r="U26" s="384"/>
      <c r="V26" s="385"/>
      <c r="W26" s="473"/>
      <c r="X26" s="410"/>
      <c r="Y26" s="411"/>
      <c r="Z26" s="386" t="s">
        <v>177</v>
      </c>
      <c r="AA26" s="441"/>
      <c r="AB26" s="441"/>
      <c r="AC26" s="441"/>
      <c r="AD26" s="441"/>
      <c r="AE26" s="441"/>
      <c r="AF26" s="441"/>
      <c r="AG26" s="442"/>
      <c r="AH26" s="383" t="s">
        <v>174</v>
      </c>
      <c r="AI26" s="384"/>
      <c r="AJ26" s="384"/>
      <c r="AK26" s="384"/>
      <c r="AL26" s="385"/>
      <c r="AM26" s="383" t="s">
        <v>174</v>
      </c>
      <c r="AN26" s="384"/>
      <c r="AO26" s="384"/>
      <c r="AP26" s="384"/>
      <c r="AQ26" s="384"/>
      <c r="AR26" s="385"/>
      <c r="AS26" s="383" t="s">
        <v>174</v>
      </c>
      <c r="AT26" s="384"/>
      <c r="AU26" s="384"/>
      <c r="AV26" s="384"/>
      <c r="AW26" s="384"/>
      <c r="AX26" s="443"/>
      <c r="AY26" s="470" t="s">
        <v>178</v>
      </c>
      <c r="AZ26" s="390"/>
      <c r="BA26" s="390"/>
      <c r="BB26" s="390"/>
      <c r="BC26" s="390"/>
      <c r="BD26" s="390"/>
      <c r="BE26" s="390"/>
      <c r="BF26" s="390"/>
      <c r="BG26" s="390"/>
      <c r="BH26" s="390"/>
      <c r="BI26" s="390"/>
      <c r="BJ26" s="390"/>
      <c r="BK26" s="390"/>
      <c r="BL26" s="390"/>
      <c r="BM26" s="471"/>
      <c r="BN26" s="430" t="s">
        <v>174</v>
      </c>
      <c r="BO26" s="431"/>
      <c r="BP26" s="431"/>
      <c r="BQ26" s="431"/>
      <c r="BR26" s="431"/>
      <c r="BS26" s="431"/>
      <c r="BT26" s="431"/>
      <c r="BU26" s="432"/>
      <c r="BV26" s="430" t="s">
        <v>174</v>
      </c>
      <c r="BW26" s="431"/>
      <c r="BX26" s="431"/>
      <c r="BY26" s="431"/>
      <c r="BZ26" s="431"/>
      <c r="CA26" s="431"/>
      <c r="CB26" s="431"/>
      <c r="CC26" s="432"/>
      <c r="CD26" s="185"/>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
      <c r="A27" s="172"/>
      <c r="B27" s="409"/>
      <c r="C27" s="410"/>
      <c r="D27" s="411"/>
      <c r="E27" s="386" t="s">
        <v>179</v>
      </c>
      <c r="F27" s="387"/>
      <c r="G27" s="387"/>
      <c r="H27" s="387"/>
      <c r="I27" s="387"/>
      <c r="J27" s="387"/>
      <c r="K27" s="388"/>
      <c r="L27" s="383">
        <v>1</v>
      </c>
      <c r="M27" s="384"/>
      <c r="N27" s="384"/>
      <c r="O27" s="384"/>
      <c r="P27" s="385"/>
      <c r="Q27" s="383">
        <v>2299</v>
      </c>
      <c r="R27" s="384"/>
      <c r="S27" s="384"/>
      <c r="T27" s="384"/>
      <c r="U27" s="384"/>
      <c r="V27" s="385"/>
      <c r="W27" s="473"/>
      <c r="X27" s="410"/>
      <c r="Y27" s="411"/>
      <c r="Z27" s="386" t="s">
        <v>180</v>
      </c>
      <c r="AA27" s="387"/>
      <c r="AB27" s="387"/>
      <c r="AC27" s="387"/>
      <c r="AD27" s="387"/>
      <c r="AE27" s="387"/>
      <c r="AF27" s="387"/>
      <c r="AG27" s="388"/>
      <c r="AH27" s="383" t="s">
        <v>174</v>
      </c>
      <c r="AI27" s="384"/>
      <c r="AJ27" s="384"/>
      <c r="AK27" s="384"/>
      <c r="AL27" s="385"/>
      <c r="AM27" s="383" t="s">
        <v>174</v>
      </c>
      <c r="AN27" s="384"/>
      <c r="AO27" s="384"/>
      <c r="AP27" s="384"/>
      <c r="AQ27" s="384"/>
      <c r="AR27" s="385"/>
      <c r="AS27" s="383" t="s">
        <v>129</v>
      </c>
      <c r="AT27" s="384"/>
      <c r="AU27" s="384"/>
      <c r="AV27" s="384"/>
      <c r="AW27" s="384"/>
      <c r="AX27" s="443"/>
      <c r="AY27" s="467" t="s">
        <v>181</v>
      </c>
      <c r="AZ27" s="468"/>
      <c r="BA27" s="468"/>
      <c r="BB27" s="468"/>
      <c r="BC27" s="468"/>
      <c r="BD27" s="468"/>
      <c r="BE27" s="468"/>
      <c r="BF27" s="468"/>
      <c r="BG27" s="468"/>
      <c r="BH27" s="468"/>
      <c r="BI27" s="468"/>
      <c r="BJ27" s="468"/>
      <c r="BK27" s="468"/>
      <c r="BL27" s="468"/>
      <c r="BM27" s="469"/>
      <c r="BN27" s="464" t="s">
        <v>174</v>
      </c>
      <c r="BO27" s="465"/>
      <c r="BP27" s="465"/>
      <c r="BQ27" s="465"/>
      <c r="BR27" s="465"/>
      <c r="BS27" s="465"/>
      <c r="BT27" s="465"/>
      <c r="BU27" s="466"/>
      <c r="BV27" s="464" t="s">
        <v>174</v>
      </c>
      <c r="BW27" s="465"/>
      <c r="BX27" s="465"/>
      <c r="BY27" s="465"/>
      <c r="BZ27" s="465"/>
      <c r="CA27" s="465"/>
      <c r="CB27" s="465"/>
      <c r="CC27" s="466"/>
      <c r="CD27" s="187"/>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15">
      <c r="A28" s="172"/>
      <c r="B28" s="409"/>
      <c r="C28" s="410"/>
      <c r="D28" s="411"/>
      <c r="E28" s="386" t="s">
        <v>182</v>
      </c>
      <c r="F28" s="387"/>
      <c r="G28" s="387"/>
      <c r="H28" s="387"/>
      <c r="I28" s="387"/>
      <c r="J28" s="387"/>
      <c r="K28" s="388"/>
      <c r="L28" s="383">
        <v>1</v>
      </c>
      <c r="M28" s="384"/>
      <c r="N28" s="384"/>
      <c r="O28" s="384"/>
      <c r="P28" s="385"/>
      <c r="Q28" s="383">
        <v>1948</v>
      </c>
      <c r="R28" s="384"/>
      <c r="S28" s="384"/>
      <c r="T28" s="384"/>
      <c r="U28" s="384"/>
      <c r="V28" s="385"/>
      <c r="W28" s="473"/>
      <c r="X28" s="410"/>
      <c r="Y28" s="411"/>
      <c r="Z28" s="386" t="s">
        <v>183</v>
      </c>
      <c r="AA28" s="387"/>
      <c r="AB28" s="387"/>
      <c r="AC28" s="387"/>
      <c r="AD28" s="387"/>
      <c r="AE28" s="387"/>
      <c r="AF28" s="387"/>
      <c r="AG28" s="388"/>
      <c r="AH28" s="383" t="s">
        <v>129</v>
      </c>
      <c r="AI28" s="384"/>
      <c r="AJ28" s="384"/>
      <c r="AK28" s="384"/>
      <c r="AL28" s="385"/>
      <c r="AM28" s="383" t="s">
        <v>174</v>
      </c>
      <c r="AN28" s="384"/>
      <c r="AO28" s="384"/>
      <c r="AP28" s="384"/>
      <c r="AQ28" s="384"/>
      <c r="AR28" s="385"/>
      <c r="AS28" s="383" t="s">
        <v>174</v>
      </c>
      <c r="AT28" s="384"/>
      <c r="AU28" s="384"/>
      <c r="AV28" s="384"/>
      <c r="AW28" s="384"/>
      <c r="AX28" s="443"/>
      <c r="AY28" s="447" t="s">
        <v>184</v>
      </c>
      <c r="AZ28" s="448"/>
      <c r="BA28" s="448"/>
      <c r="BB28" s="449"/>
      <c r="BC28" s="456" t="s">
        <v>48</v>
      </c>
      <c r="BD28" s="457"/>
      <c r="BE28" s="457"/>
      <c r="BF28" s="457"/>
      <c r="BG28" s="457"/>
      <c r="BH28" s="457"/>
      <c r="BI28" s="457"/>
      <c r="BJ28" s="457"/>
      <c r="BK28" s="457"/>
      <c r="BL28" s="457"/>
      <c r="BM28" s="458"/>
      <c r="BN28" s="459">
        <v>475365</v>
      </c>
      <c r="BO28" s="460"/>
      <c r="BP28" s="460"/>
      <c r="BQ28" s="460"/>
      <c r="BR28" s="460"/>
      <c r="BS28" s="460"/>
      <c r="BT28" s="460"/>
      <c r="BU28" s="461"/>
      <c r="BV28" s="459">
        <v>445355</v>
      </c>
      <c r="BW28" s="460"/>
      <c r="BX28" s="460"/>
      <c r="BY28" s="460"/>
      <c r="BZ28" s="460"/>
      <c r="CA28" s="460"/>
      <c r="CB28" s="460"/>
      <c r="CC28" s="461"/>
      <c r="CD28" s="185"/>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15">
      <c r="A29" s="172"/>
      <c r="B29" s="409"/>
      <c r="C29" s="410"/>
      <c r="D29" s="411"/>
      <c r="E29" s="386" t="s">
        <v>185</v>
      </c>
      <c r="F29" s="387"/>
      <c r="G29" s="387"/>
      <c r="H29" s="387"/>
      <c r="I29" s="387"/>
      <c r="J29" s="387"/>
      <c r="K29" s="388"/>
      <c r="L29" s="383">
        <v>6</v>
      </c>
      <c r="M29" s="384"/>
      <c r="N29" s="384"/>
      <c r="O29" s="384"/>
      <c r="P29" s="385"/>
      <c r="Q29" s="383">
        <v>1824</v>
      </c>
      <c r="R29" s="384"/>
      <c r="S29" s="384"/>
      <c r="T29" s="384"/>
      <c r="U29" s="384"/>
      <c r="V29" s="385"/>
      <c r="W29" s="474"/>
      <c r="X29" s="475"/>
      <c r="Y29" s="476"/>
      <c r="Z29" s="386" t="s">
        <v>186</v>
      </c>
      <c r="AA29" s="387"/>
      <c r="AB29" s="387"/>
      <c r="AC29" s="387"/>
      <c r="AD29" s="387"/>
      <c r="AE29" s="387"/>
      <c r="AF29" s="387"/>
      <c r="AG29" s="388"/>
      <c r="AH29" s="383">
        <v>37</v>
      </c>
      <c r="AI29" s="384"/>
      <c r="AJ29" s="384"/>
      <c r="AK29" s="384"/>
      <c r="AL29" s="385"/>
      <c r="AM29" s="383">
        <v>109446</v>
      </c>
      <c r="AN29" s="384"/>
      <c r="AO29" s="384"/>
      <c r="AP29" s="384"/>
      <c r="AQ29" s="384"/>
      <c r="AR29" s="385"/>
      <c r="AS29" s="383">
        <v>2958</v>
      </c>
      <c r="AT29" s="384"/>
      <c r="AU29" s="384"/>
      <c r="AV29" s="384"/>
      <c r="AW29" s="384"/>
      <c r="AX29" s="443"/>
      <c r="AY29" s="450"/>
      <c r="AZ29" s="451"/>
      <c r="BA29" s="451"/>
      <c r="BB29" s="452"/>
      <c r="BC29" s="444" t="s">
        <v>187</v>
      </c>
      <c r="BD29" s="445"/>
      <c r="BE29" s="445"/>
      <c r="BF29" s="445"/>
      <c r="BG29" s="445"/>
      <c r="BH29" s="445"/>
      <c r="BI29" s="445"/>
      <c r="BJ29" s="445"/>
      <c r="BK29" s="445"/>
      <c r="BL29" s="445"/>
      <c r="BM29" s="446"/>
      <c r="BN29" s="430">
        <v>11779</v>
      </c>
      <c r="BO29" s="431"/>
      <c r="BP29" s="431"/>
      <c r="BQ29" s="431"/>
      <c r="BR29" s="431"/>
      <c r="BS29" s="431"/>
      <c r="BT29" s="431"/>
      <c r="BU29" s="432"/>
      <c r="BV29" s="430">
        <v>94</v>
      </c>
      <c r="BW29" s="431"/>
      <c r="BX29" s="431"/>
      <c r="BY29" s="431"/>
      <c r="BZ29" s="431"/>
      <c r="CA29" s="431"/>
      <c r="CB29" s="431"/>
      <c r="CC29" s="432"/>
      <c r="CD29" s="187"/>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188</v>
      </c>
      <c r="X30" s="398"/>
      <c r="Y30" s="398"/>
      <c r="Z30" s="398"/>
      <c r="AA30" s="398"/>
      <c r="AB30" s="398"/>
      <c r="AC30" s="398"/>
      <c r="AD30" s="398"/>
      <c r="AE30" s="398"/>
      <c r="AF30" s="398"/>
      <c r="AG30" s="399"/>
      <c r="AH30" s="400">
        <v>96.2</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50</v>
      </c>
      <c r="BD30" s="404"/>
      <c r="BE30" s="404"/>
      <c r="BF30" s="404"/>
      <c r="BG30" s="404"/>
      <c r="BH30" s="404"/>
      <c r="BI30" s="404"/>
      <c r="BJ30" s="404"/>
      <c r="BK30" s="404"/>
      <c r="BL30" s="404"/>
      <c r="BM30" s="405"/>
      <c r="BN30" s="464">
        <v>1206054</v>
      </c>
      <c r="BO30" s="465"/>
      <c r="BP30" s="465"/>
      <c r="BQ30" s="465"/>
      <c r="BR30" s="465"/>
      <c r="BS30" s="465"/>
      <c r="BT30" s="465"/>
      <c r="BU30" s="466"/>
      <c r="BV30" s="464">
        <v>1118743</v>
      </c>
      <c r="BW30" s="465"/>
      <c r="BX30" s="465"/>
      <c r="BY30" s="465"/>
      <c r="BZ30" s="465"/>
      <c r="CA30" s="465"/>
      <c r="CB30" s="465"/>
      <c r="CC30" s="46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9" t="s">
        <v>189</v>
      </c>
      <c r="D32" s="389"/>
      <c r="E32" s="389"/>
      <c r="F32" s="389"/>
      <c r="G32" s="389"/>
      <c r="H32" s="389"/>
      <c r="I32" s="389"/>
      <c r="J32" s="389"/>
      <c r="K32" s="389"/>
      <c r="L32" s="389"/>
      <c r="M32" s="389"/>
      <c r="N32" s="389"/>
      <c r="O32" s="389"/>
      <c r="P32" s="389"/>
      <c r="Q32" s="389"/>
      <c r="R32" s="389"/>
      <c r="S32" s="389"/>
      <c r="U32" s="390" t="s">
        <v>190</v>
      </c>
      <c r="V32" s="390"/>
      <c r="W32" s="390"/>
      <c r="X32" s="390"/>
      <c r="Y32" s="390"/>
      <c r="Z32" s="390"/>
      <c r="AA32" s="390"/>
      <c r="AB32" s="390"/>
      <c r="AC32" s="390"/>
      <c r="AD32" s="390"/>
      <c r="AE32" s="390"/>
      <c r="AF32" s="390"/>
      <c r="AG32" s="390"/>
      <c r="AH32" s="390"/>
      <c r="AI32" s="390"/>
      <c r="AJ32" s="390"/>
      <c r="AK32" s="390"/>
      <c r="AM32" s="390" t="s">
        <v>191</v>
      </c>
      <c r="AN32" s="390"/>
      <c r="AO32" s="390"/>
      <c r="AP32" s="390"/>
      <c r="AQ32" s="390"/>
      <c r="AR32" s="390"/>
      <c r="AS32" s="390"/>
      <c r="AT32" s="390"/>
      <c r="AU32" s="390"/>
      <c r="AV32" s="390"/>
      <c r="AW32" s="390"/>
      <c r="AX32" s="390"/>
      <c r="AY32" s="390"/>
      <c r="AZ32" s="390"/>
      <c r="BA32" s="390"/>
      <c r="BB32" s="390"/>
      <c r="BC32" s="390"/>
      <c r="BE32" s="390" t="s">
        <v>192</v>
      </c>
      <c r="BF32" s="390"/>
      <c r="BG32" s="390"/>
      <c r="BH32" s="390"/>
      <c r="BI32" s="390"/>
      <c r="BJ32" s="390"/>
      <c r="BK32" s="390"/>
      <c r="BL32" s="390"/>
      <c r="BM32" s="390"/>
      <c r="BN32" s="390"/>
      <c r="BO32" s="390"/>
      <c r="BP32" s="390"/>
      <c r="BQ32" s="390"/>
      <c r="BR32" s="390"/>
      <c r="BS32" s="390"/>
      <c r="BT32" s="390"/>
      <c r="BU32" s="390"/>
      <c r="BW32" s="390" t="s">
        <v>193</v>
      </c>
      <c r="BX32" s="390"/>
      <c r="BY32" s="390"/>
      <c r="BZ32" s="390"/>
      <c r="CA32" s="390"/>
      <c r="CB32" s="390"/>
      <c r="CC32" s="390"/>
      <c r="CD32" s="390"/>
      <c r="CE32" s="390"/>
      <c r="CF32" s="390"/>
      <c r="CG32" s="390"/>
      <c r="CH32" s="390"/>
      <c r="CI32" s="390"/>
      <c r="CJ32" s="390"/>
      <c r="CK32" s="390"/>
      <c r="CL32" s="390"/>
      <c r="CM32" s="390"/>
      <c r="CO32" s="390" t="s">
        <v>194</v>
      </c>
      <c r="CP32" s="390"/>
      <c r="CQ32" s="390"/>
      <c r="CR32" s="390"/>
      <c r="CS32" s="390"/>
      <c r="CT32" s="390"/>
      <c r="CU32" s="390"/>
      <c r="CV32" s="390"/>
      <c r="CW32" s="390"/>
      <c r="CX32" s="390"/>
      <c r="CY32" s="390"/>
      <c r="CZ32" s="390"/>
      <c r="DA32" s="390"/>
      <c r="DB32" s="390"/>
      <c r="DC32" s="390"/>
      <c r="DD32" s="390"/>
      <c r="DE32" s="390"/>
      <c r="DI32" s="195"/>
    </row>
    <row r="33" spans="1:113" ht="13.5" customHeight="1" x14ac:dyDescent="0.15">
      <c r="A33" s="172"/>
      <c r="B33" s="196"/>
      <c r="C33" s="382" t="s">
        <v>195</v>
      </c>
      <c r="D33" s="382"/>
      <c r="E33" s="381" t="s">
        <v>196</v>
      </c>
      <c r="F33" s="381"/>
      <c r="G33" s="381"/>
      <c r="H33" s="381"/>
      <c r="I33" s="381"/>
      <c r="J33" s="381"/>
      <c r="K33" s="381"/>
      <c r="L33" s="381"/>
      <c r="M33" s="381"/>
      <c r="N33" s="381"/>
      <c r="O33" s="381"/>
      <c r="P33" s="381"/>
      <c r="Q33" s="381"/>
      <c r="R33" s="381"/>
      <c r="S33" s="381"/>
      <c r="T33" s="197"/>
      <c r="U33" s="382" t="s">
        <v>195</v>
      </c>
      <c r="V33" s="382"/>
      <c r="W33" s="381" t="s">
        <v>197</v>
      </c>
      <c r="X33" s="381"/>
      <c r="Y33" s="381"/>
      <c r="Z33" s="381"/>
      <c r="AA33" s="381"/>
      <c r="AB33" s="381"/>
      <c r="AC33" s="381"/>
      <c r="AD33" s="381"/>
      <c r="AE33" s="381"/>
      <c r="AF33" s="381"/>
      <c r="AG33" s="381"/>
      <c r="AH33" s="381"/>
      <c r="AI33" s="381"/>
      <c r="AJ33" s="381"/>
      <c r="AK33" s="381"/>
      <c r="AL33" s="197"/>
      <c r="AM33" s="382" t="s">
        <v>195</v>
      </c>
      <c r="AN33" s="382"/>
      <c r="AO33" s="381" t="s">
        <v>196</v>
      </c>
      <c r="AP33" s="381"/>
      <c r="AQ33" s="381"/>
      <c r="AR33" s="381"/>
      <c r="AS33" s="381"/>
      <c r="AT33" s="381"/>
      <c r="AU33" s="381"/>
      <c r="AV33" s="381"/>
      <c r="AW33" s="381"/>
      <c r="AX33" s="381"/>
      <c r="AY33" s="381"/>
      <c r="AZ33" s="381"/>
      <c r="BA33" s="381"/>
      <c r="BB33" s="381"/>
      <c r="BC33" s="381"/>
      <c r="BD33" s="198"/>
      <c r="BE33" s="381" t="s">
        <v>198</v>
      </c>
      <c r="BF33" s="381"/>
      <c r="BG33" s="381" t="s">
        <v>199</v>
      </c>
      <c r="BH33" s="381"/>
      <c r="BI33" s="381"/>
      <c r="BJ33" s="381"/>
      <c r="BK33" s="381"/>
      <c r="BL33" s="381"/>
      <c r="BM33" s="381"/>
      <c r="BN33" s="381"/>
      <c r="BO33" s="381"/>
      <c r="BP33" s="381"/>
      <c r="BQ33" s="381"/>
      <c r="BR33" s="381"/>
      <c r="BS33" s="381"/>
      <c r="BT33" s="381"/>
      <c r="BU33" s="381"/>
      <c r="BV33" s="198"/>
      <c r="BW33" s="382" t="s">
        <v>198</v>
      </c>
      <c r="BX33" s="382"/>
      <c r="BY33" s="381" t="s">
        <v>200</v>
      </c>
      <c r="BZ33" s="381"/>
      <c r="CA33" s="381"/>
      <c r="CB33" s="381"/>
      <c r="CC33" s="381"/>
      <c r="CD33" s="381"/>
      <c r="CE33" s="381"/>
      <c r="CF33" s="381"/>
      <c r="CG33" s="381"/>
      <c r="CH33" s="381"/>
      <c r="CI33" s="381"/>
      <c r="CJ33" s="381"/>
      <c r="CK33" s="381"/>
      <c r="CL33" s="381"/>
      <c r="CM33" s="381"/>
      <c r="CN33" s="197"/>
      <c r="CO33" s="382" t="s">
        <v>195</v>
      </c>
      <c r="CP33" s="382"/>
      <c r="CQ33" s="381" t="s">
        <v>201</v>
      </c>
      <c r="CR33" s="381"/>
      <c r="CS33" s="381"/>
      <c r="CT33" s="381"/>
      <c r="CU33" s="381"/>
      <c r="CV33" s="381"/>
      <c r="CW33" s="381"/>
      <c r="CX33" s="381"/>
      <c r="CY33" s="381"/>
      <c r="CZ33" s="381"/>
      <c r="DA33" s="381"/>
      <c r="DB33" s="381"/>
      <c r="DC33" s="381"/>
      <c r="DD33" s="381"/>
      <c r="DE33" s="381"/>
      <c r="DF33" s="197"/>
      <c r="DG33" s="380" t="s">
        <v>202</v>
      </c>
      <c r="DH33" s="380"/>
      <c r="DI33" s="199"/>
    </row>
    <row r="34" spans="1:113" ht="32.25" customHeight="1" x14ac:dyDescent="0.15">
      <c r="A34" s="172"/>
      <c r="B34" s="196"/>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2</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t="str">
        <f>IF(AO34="","",MAX(C34:D43,U34:V43)+1)</f>
        <v/>
      </c>
      <c r="AN34" s="378"/>
      <c r="AO34" s="379"/>
      <c r="AP34" s="379"/>
      <c r="AQ34" s="379"/>
      <c r="AR34" s="379"/>
      <c r="AS34" s="379"/>
      <c r="AT34" s="379"/>
      <c r="AU34" s="379"/>
      <c r="AV34" s="379"/>
      <c r="AW34" s="379"/>
      <c r="AX34" s="379"/>
      <c r="AY34" s="379"/>
      <c r="AZ34" s="379"/>
      <c r="BA34" s="379"/>
      <c r="BB34" s="379"/>
      <c r="BC34" s="379"/>
      <c r="BD34" s="172"/>
      <c r="BE34" s="378">
        <f>IF(BG34="","",MAX(C34:D43,U34:V43,AM34:AN43)+1)</f>
        <v>5</v>
      </c>
      <c r="BF34" s="378"/>
      <c r="BG34" s="379" t="str">
        <f>IF('各会計、関係団体の財政状況及び健全化判断比率'!B31="","",'各会計、関係団体の財政状況及び健全化判断比率'!B31)</f>
        <v>簡易水道特別会計</v>
      </c>
      <c r="BH34" s="379"/>
      <c r="BI34" s="379"/>
      <c r="BJ34" s="379"/>
      <c r="BK34" s="379"/>
      <c r="BL34" s="379"/>
      <c r="BM34" s="379"/>
      <c r="BN34" s="379"/>
      <c r="BO34" s="379"/>
      <c r="BP34" s="379"/>
      <c r="BQ34" s="379"/>
      <c r="BR34" s="379"/>
      <c r="BS34" s="379"/>
      <c r="BT34" s="379"/>
      <c r="BU34" s="379"/>
      <c r="BV34" s="172"/>
      <c r="BW34" s="378">
        <f>IF(BY34="","",MAX(C34:D43,U34:V43,AM34:AN43,BE34:BF43)+1)</f>
        <v>6</v>
      </c>
      <c r="BX34" s="378"/>
      <c r="BY34" s="379" t="str">
        <f>IF('各会計、関係団体の財政状況及び健全化判断比率'!B68="","",'各会計、関係団体の財政状況及び健全化判断比率'!B68)</f>
        <v>一部事務組合下北医療センター</v>
      </c>
      <c r="BZ34" s="379"/>
      <c r="CA34" s="379"/>
      <c r="CB34" s="379"/>
      <c r="CC34" s="379"/>
      <c r="CD34" s="379"/>
      <c r="CE34" s="379"/>
      <c r="CF34" s="379"/>
      <c r="CG34" s="379"/>
      <c r="CH34" s="379"/>
      <c r="CI34" s="379"/>
      <c r="CJ34" s="379"/>
      <c r="CK34" s="379"/>
      <c r="CL34" s="379"/>
      <c r="CM34" s="379"/>
      <c r="CN34" s="172"/>
      <c r="CO34" s="378" t="str">
        <f>IF(CQ34="","",MAX(C34:D43,U34:V43,AM34:AN43,BE34:BF43,BW34:BX43)+1)</f>
        <v/>
      </c>
      <c r="CP34" s="378"/>
      <c r="CQ34" s="379" t="str">
        <f>IF('各会計、関係団体の財政状況及び健全化判断比率'!BS7="","",'各会計、関係団体の財政状況及び健全化判断比率'!BS7)</f>
        <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99"/>
    </row>
    <row r="35" spans="1:113" ht="32.25" customHeight="1" x14ac:dyDescent="0.15">
      <c r="A35" s="172"/>
      <c r="B35" s="196"/>
      <c r="C35" s="378" t="str">
        <f>IF(E35="","",C34+1)</f>
        <v/>
      </c>
      <c r="D35" s="378"/>
      <c r="E35" s="379" t="str">
        <f>IF('各会計、関係団体の財政状況及び健全化判断比率'!B8="","",'各会計、関係団体の財政状況及び健全化判断比率'!B8)</f>
        <v/>
      </c>
      <c r="F35" s="379"/>
      <c r="G35" s="379"/>
      <c r="H35" s="379"/>
      <c r="I35" s="379"/>
      <c r="J35" s="379"/>
      <c r="K35" s="379"/>
      <c r="L35" s="379"/>
      <c r="M35" s="379"/>
      <c r="N35" s="379"/>
      <c r="O35" s="379"/>
      <c r="P35" s="379"/>
      <c r="Q35" s="379"/>
      <c r="R35" s="379"/>
      <c r="S35" s="379"/>
      <c r="T35" s="172"/>
      <c r="U35" s="378">
        <f>IF(W35="","",U34+1)</f>
        <v>3</v>
      </c>
      <c r="V35" s="378"/>
      <c r="W35" s="379" t="str">
        <f>IF('各会計、関係団体の財政状況及び健全化判断比率'!B29="","",'各会計、関係団体の財政状況及び健全化判断比率'!B29)</f>
        <v>介護保険特別会計</v>
      </c>
      <c r="X35" s="379"/>
      <c r="Y35" s="379"/>
      <c r="Z35" s="379"/>
      <c r="AA35" s="379"/>
      <c r="AB35" s="379"/>
      <c r="AC35" s="379"/>
      <c r="AD35" s="379"/>
      <c r="AE35" s="379"/>
      <c r="AF35" s="379"/>
      <c r="AG35" s="379"/>
      <c r="AH35" s="379"/>
      <c r="AI35" s="379"/>
      <c r="AJ35" s="379"/>
      <c r="AK35" s="379"/>
      <c r="AL35" s="172"/>
      <c r="AM35" s="378" t="str">
        <f t="shared" ref="AM35:AM43" si="0">IF(AO35="","",AM34+1)</f>
        <v/>
      </c>
      <c r="AN35" s="378"/>
      <c r="AO35" s="379"/>
      <c r="AP35" s="379"/>
      <c r="AQ35" s="379"/>
      <c r="AR35" s="379"/>
      <c r="AS35" s="379"/>
      <c r="AT35" s="379"/>
      <c r="AU35" s="379"/>
      <c r="AV35" s="379"/>
      <c r="AW35" s="379"/>
      <c r="AX35" s="379"/>
      <c r="AY35" s="379"/>
      <c r="AZ35" s="379"/>
      <c r="BA35" s="379"/>
      <c r="BB35" s="379"/>
      <c r="BC35" s="379"/>
      <c r="BD35" s="172"/>
      <c r="BE35" s="378" t="str">
        <f t="shared" ref="BE35:BE43" si="1">IF(BG35="","",BE34+1)</f>
        <v/>
      </c>
      <c r="BF35" s="378"/>
      <c r="BG35" s="379"/>
      <c r="BH35" s="379"/>
      <c r="BI35" s="379"/>
      <c r="BJ35" s="379"/>
      <c r="BK35" s="379"/>
      <c r="BL35" s="379"/>
      <c r="BM35" s="379"/>
      <c r="BN35" s="379"/>
      <c r="BO35" s="379"/>
      <c r="BP35" s="379"/>
      <c r="BQ35" s="379"/>
      <c r="BR35" s="379"/>
      <c r="BS35" s="379"/>
      <c r="BT35" s="379"/>
      <c r="BU35" s="379"/>
      <c r="BV35" s="172"/>
      <c r="BW35" s="378">
        <f t="shared" ref="BW35:BW43" si="2">IF(BY35="","",BW34+1)</f>
        <v>7</v>
      </c>
      <c r="BX35" s="378"/>
      <c r="BY35" s="379" t="str">
        <f>IF('各会計、関係団体の財政状況及び健全化判断比率'!B69="","",'各会計、関係団体の財政状況及び健全化判断比率'!B69)</f>
        <v>下北地域広域行政事務組合</v>
      </c>
      <c r="BZ35" s="379"/>
      <c r="CA35" s="379"/>
      <c r="CB35" s="379"/>
      <c r="CC35" s="379"/>
      <c r="CD35" s="379"/>
      <c r="CE35" s="379"/>
      <c r="CF35" s="379"/>
      <c r="CG35" s="379"/>
      <c r="CH35" s="379"/>
      <c r="CI35" s="379"/>
      <c r="CJ35" s="379"/>
      <c r="CK35" s="379"/>
      <c r="CL35" s="379"/>
      <c r="CM35" s="379"/>
      <c r="CN35" s="172"/>
      <c r="CO35" s="378" t="str">
        <f t="shared" ref="CO35:CO43" si="3">IF(CQ35="","",CO34+1)</f>
        <v/>
      </c>
      <c r="CP35" s="378"/>
      <c r="CQ35" s="379" t="str">
        <f>IF('各会計、関係団体の財政状況及び健全化判断比率'!BS8="","",'各会計、関係団体の財政状況及び健全化判断比率'!BS8)</f>
        <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99"/>
    </row>
    <row r="36" spans="1:113" ht="32.25" customHeight="1" x14ac:dyDescent="0.15">
      <c r="A36" s="172"/>
      <c r="B36" s="196"/>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f t="shared" ref="U36:U43" si="4">IF(W36="","",U35+1)</f>
        <v>4</v>
      </c>
      <c r="V36" s="378"/>
      <c r="W36" s="379" t="str">
        <f>IF('各会計、関係団体の財政状況及び健全化判断比率'!B30="","",'各会計、関係団体の財政状況及び健全化判断比率'!B30)</f>
        <v>後期高齢者医療特別会計</v>
      </c>
      <c r="X36" s="379"/>
      <c r="Y36" s="379"/>
      <c r="Z36" s="379"/>
      <c r="AA36" s="379"/>
      <c r="AB36" s="379"/>
      <c r="AC36" s="379"/>
      <c r="AD36" s="379"/>
      <c r="AE36" s="379"/>
      <c r="AF36" s="379"/>
      <c r="AG36" s="379"/>
      <c r="AH36" s="379"/>
      <c r="AI36" s="379"/>
      <c r="AJ36" s="379"/>
      <c r="AK36" s="379"/>
      <c r="AL36" s="172"/>
      <c r="AM36" s="378" t="str">
        <f t="shared" si="0"/>
        <v/>
      </c>
      <c r="AN36" s="378"/>
      <c r="AO36" s="379"/>
      <c r="AP36" s="379"/>
      <c r="AQ36" s="379"/>
      <c r="AR36" s="379"/>
      <c r="AS36" s="379"/>
      <c r="AT36" s="379"/>
      <c r="AU36" s="379"/>
      <c r="AV36" s="379"/>
      <c r="AW36" s="379"/>
      <c r="AX36" s="379"/>
      <c r="AY36" s="379"/>
      <c r="AZ36" s="379"/>
      <c r="BA36" s="379"/>
      <c r="BB36" s="379"/>
      <c r="BC36" s="379"/>
      <c r="BD36" s="172"/>
      <c r="BE36" s="378" t="str">
        <f t="shared" si="1"/>
        <v/>
      </c>
      <c r="BF36" s="378"/>
      <c r="BG36" s="379"/>
      <c r="BH36" s="379"/>
      <c r="BI36" s="379"/>
      <c r="BJ36" s="379"/>
      <c r="BK36" s="379"/>
      <c r="BL36" s="379"/>
      <c r="BM36" s="379"/>
      <c r="BN36" s="379"/>
      <c r="BO36" s="379"/>
      <c r="BP36" s="379"/>
      <c r="BQ36" s="379"/>
      <c r="BR36" s="379"/>
      <c r="BS36" s="379"/>
      <c r="BT36" s="379"/>
      <c r="BU36" s="379"/>
      <c r="BV36" s="172"/>
      <c r="BW36" s="378">
        <f t="shared" si="2"/>
        <v>8</v>
      </c>
      <c r="BX36" s="378"/>
      <c r="BY36" s="379" t="str">
        <f>IF('各会計、関係団体の財政状況及び健全化判断比率'!B70="","",'各会計、関係団体の財政状況及び健全化判断比率'!B70)</f>
        <v>青森県後期高齢者医療広域連合（一般会計分）</v>
      </c>
      <c r="BZ36" s="379"/>
      <c r="CA36" s="379"/>
      <c r="CB36" s="379"/>
      <c r="CC36" s="379"/>
      <c r="CD36" s="379"/>
      <c r="CE36" s="379"/>
      <c r="CF36" s="379"/>
      <c r="CG36" s="379"/>
      <c r="CH36" s="379"/>
      <c r="CI36" s="379"/>
      <c r="CJ36" s="379"/>
      <c r="CK36" s="379"/>
      <c r="CL36" s="379"/>
      <c r="CM36" s="379"/>
      <c r="CN36" s="172"/>
      <c r="CO36" s="378" t="str">
        <f t="shared" si="3"/>
        <v/>
      </c>
      <c r="CP36" s="378"/>
      <c r="CQ36" s="379" t="str">
        <f>IF('各会計、関係団体の財政状況及び健全化判断比率'!BS9="","",'各会計、関係団体の財政状況及び健全化判断比率'!BS9)</f>
        <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99"/>
    </row>
    <row r="37" spans="1:113" ht="32.25" customHeight="1" x14ac:dyDescent="0.15">
      <c r="A37" s="172"/>
      <c r="B37" s="196"/>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t="str">
        <f t="shared" si="4"/>
        <v/>
      </c>
      <c r="V37" s="378"/>
      <c r="W37" s="379"/>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t="str">
        <f t="shared" si="1"/>
        <v/>
      </c>
      <c r="BF37" s="378"/>
      <c r="BG37" s="379"/>
      <c r="BH37" s="379"/>
      <c r="BI37" s="379"/>
      <c r="BJ37" s="379"/>
      <c r="BK37" s="379"/>
      <c r="BL37" s="379"/>
      <c r="BM37" s="379"/>
      <c r="BN37" s="379"/>
      <c r="BO37" s="379"/>
      <c r="BP37" s="379"/>
      <c r="BQ37" s="379"/>
      <c r="BR37" s="379"/>
      <c r="BS37" s="379"/>
      <c r="BT37" s="379"/>
      <c r="BU37" s="379"/>
      <c r="BV37" s="172"/>
      <c r="BW37" s="378">
        <f t="shared" si="2"/>
        <v>9</v>
      </c>
      <c r="BX37" s="378"/>
      <c r="BY37" s="379" t="str">
        <f>IF('各会計、関係団体の財政状況及び健全化判断比率'!B71="","",'各会計、関係団体の財政状況及び健全化判断比率'!B71)</f>
        <v>青森県後期高齢者医療広域連合（特別会計分）</v>
      </c>
      <c r="BZ37" s="379"/>
      <c r="CA37" s="379"/>
      <c r="CB37" s="379"/>
      <c r="CC37" s="379"/>
      <c r="CD37" s="379"/>
      <c r="CE37" s="379"/>
      <c r="CF37" s="379"/>
      <c r="CG37" s="379"/>
      <c r="CH37" s="379"/>
      <c r="CI37" s="379"/>
      <c r="CJ37" s="379"/>
      <c r="CK37" s="379"/>
      <c r="CL37" s="379"/>
      <c r="CM37" s="379"/>
      <c r="CN37" s="172"/>
      <c r="CO37" s="378" t="str">
        <f t="shared" si="3"/>
        <v/>
      </c>
      <c r="CP37" s="378"/>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99"/>
    </row>
    <row r="38" spans="1:113" ht="32.25" customHeight="1" x14ac:dyDescent="0.15">
      <c r="A38" s="172"/>
      <c r="B38" s="196"/>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f t="shared" si="2"/>
        <v>10</v>
      </c>
      <c r="BX38" s="378"/>
      <c r="BY38" s="379" t="str">
        <f>IF('各会計、関係団体の財政状況及び健全化判断比率'!B72="","",'各会計、関係団体の財政状況及び健全化判断比率'!B72)</f>
        <v>青森県市町村総合事務組合</v>
      </c>
      <c r="BZ38" s="379"/>
      <c r="CA38" s="379"/>
      <c r="CB38" s="379"/>
      <c r="CC38" s="379"/>
      <c r="CD38" s="379"/>
      <c r="CE38" s="379"/>
      <c r="CF38" s="379"/>
      <c r="CG38" s="379"/>
      <c r="CH38" s="379"/>
      <c r="CI38" s="379"/>
      <c r="CJ38" s="379"/>
      <c r="CK38" s="379"/>
      <c r="CL38" s="379"/>
      <c r="CM38" s="379"/>
      <c r="CN38" s="172"/>
      <c r="CO38" s="378" t="str">
        <f t="shared" si="3"/>
        <v/>
      </c>
      <c r="CP38" s="378"/>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99"/>
    </row>
    <row r="39" spans="1:113" ht="32.25" customHeight="1" x14ac:dyDescent="0.15">
      <c r="A39" s="172"/>
      <c r="B39" s="196"/>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f t="shared" si="2"/>
        <v>11</v>
      </c>
      <c r="BX39" s="378"/>
      <c r="BY39" s="379" t="str">
        <f>IF('各会計、関係団体の財政状況及び健全化判断比率'!B73="","",'各会計、関係団体の財政状況及び健全化判断比率'!B73)</f>
        <v>青森県交通災害共済組合</v>
      </c>
      <c r="BZ39" s="379"/>
      <c r="CA39" s="379"/>
      <c r="CB39" s="379"/>
      <c r="CC39" s="379"/>
      <c r="CD39" s="379"/>
      <c r="CE39" s="379"/>
      <c r="CF39" s="379"/>
      <c r="CG39" s="379"/>
      <c r="CH39" s="379"/>
      <c r="CI39" s="379"/>
      <c r="CJ39" s="379"/>
      <c r="CK39" s="379"/>
      <c r="CL39" s="379"/>
      <c r="CM39" s="379"/>
      <c r="CN39" s="172"/>
      <c r="CO39" s="378" t="str">
        <f t="shared" si="3"/>
        <v/>
      </c>
      <c r="CP39" s="378"/>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99"/>
    </row>
    <row r="40" spans="1:113" ht="32.25" customHeight="1" x14ac:dyDescent="0.15">
      <c r="A40" s="172"/>
      <c r="B40" s="196"/>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f t="shared" si="2"/>
        <v>12</v>
      </c>
      <c r="BX40" s="378"/>
      <c r="BY40" s="379" t="str">
        <f>IF('各会計、関係団体の財政状況及び健全化判断比率'!B74="","",'各会計、関係団体の財政状況及び健全化判断比率'!B74)</f>
        <v>青森県市町村職員退職組合</v>
      </c>
      <c r="BZ40" s="379"/>
      <c r="CA40" s="379"/>
      <c r="CB40" s="379"/>
      <c r="CC40" s="379"/>
      <c r="CD40" s="379"/>
      <c r="CE40" s="379"/>
      <c r="CF40" s="379"/>
      <c r="CG40" s="379"/>
      <c r="CH40" s="379"/>
      <c r="CI40" s="379"/>
      <c r="CJ40" s="379"/>
      <c r="CK40" s="379"/>
      <c r="CL40" s="379"/>
      <c r="CM40" s="379"/>
      <c r="CN40" s="172"/>
      <c r="CO40" s="378" t="str">
        <f t="shared" si="3"/>
        <v/>
      </c>
      <c r="CP40" s="378"/>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99"/>
    </row>
    <row r="41" spans="1:113" ht="32.25" customHeight="1" x14ac:dyDescent="0.15">
      <c r="A41" s="172"/>
      <c r="B41" s="196"/>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t="str">
        <f t="shared" si="2"/>
        <v/>
      </c>
      <c r="BX41" s="378"/>
      <c r="BY41" s="379" t="str">
        <f>IF('各会計、関係団体の財政状況及び健全化判断比率'!B75="","",'各会計、関係団体の財政状況及び健全化判断比率'!B75)</f>
        <v/>
      </c>
      <c r="BZ41" s="379"/>
      <c r="CA41" s="379"/>
      <c r="CB41" s="379"/>
      <c r="CC41" s="379"/>
      <c r="CD41" s="379"/>
      <c r="CE41" s="379"/>
      <c r="CF41" s="379"/>
      <c r="CG41" s="379"/>
      <c r="CH41" s="379"/>
      <c r="CI41" s="379"/>
      <c r="CJ41" s="379"/>
      <c r="CK41" s="379"/>
      <c r="CL41" s="379"/>
      <c r="CM41" s="379"/>
      <c r="CN41" s="172"/>
      <c r="CO41" s="378" t="str">
        <f t="shared" si="3"/>
        <v/>
      </c>
      <c r="CP41" s="378"/>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99"/>
    </row>
    <row r="42" spans="1:113" ht="32.25" customHeight="1" x14ac:dyDescent="0.15">
      <c r="B42" s="196"/>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t="str">
        <f t="shared" si="2"/>
        <v/>
      </c>
      <c r="BX42" s="378"/>
      <c r="BY42" s="379" t="str">
        <f>IF('各会計、関係団体の財政状況及び健全化判断比率'!B76="","",'各会計、関係団体の財政状況及び健全化判断比率'!B76)</f>
        <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99"/>
    </row>
    <row r="43" spans="1:113" ht="32.25" customHeight="1" x14ac:dyDescent="0.15">
      <c r="B43" s="196"/>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t="str">
        <f t="shared" si="2"/>
        <v/>
      </c>
      <c r="BX43" s="378"/>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203</v>
      </c>
      <c r="E46" s="375" t="s">
        <v>204</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15">
      <c r="E47" s="375" t="s">
        <v>205</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15">
      <c r="E48" s="375" t="s">
        <v>206</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15">
      <c r="E49" s="377" t="s">
        <v>207</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15">
      <c r="E50" s="375" t="s">
        <v>208</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15">
      <c r="E51" s="375" t="s">
        <v>209</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15">
      <c r="E52" s="375" t="s">
        <v>210</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15">
      <c r="E53" s="348" t="s">
        <v>590</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9" t="s">
        <v>563</v>
      </c>
      <c r="D34" s="1159"/>
      <c r="E34" s="1160"/>
      <c r="F34" s="32">
        <v>4.91</v>
      </c>
      <c r="G34" s="33">
        <v>4.46</v>
      </c>
      <c r="H34" s="33">
        <v>5.5</v>
      </c>
      <c r="I34" s="33">
        <v>4.83</v>
      </c>
      <c r="J34" s="34">
        <v>5.62</v>
      </c>
      <c r="K34" s="22"/>
      <c r="L34" s="22"/>
      <c r="M34" s="22"/>
      <c r="N34" s="22"/>
      <c r="O34" s="22"/>
      <c r="P34" s="22"/>
    </row>
    <row r="35" spans="1:16" ht="39" customHeight="1" x14ac:dyDescent="0.15">
      <c r="A35" s="22"/>
      <c r="B35" s="35"/>
      <c r="C35" s="1155" t="s">
        <v>564</v>
      </c>
      <c r="D35" s="1155"/>
      <c r="E35" s="1156"/>
      <c r="F35" s="36">
        <v>1.21</v>
      </c>
      <c r="G35" s="37">
        <v>1.06</v>
      </c>
      <c r="H35" s="37">
        <v>2.69</v>
      </c>
      <c r="I35" s="37">
        <v>1.89</v>
      </c>
      <c r="J35" s="38">
        <v>2.39</v>
      </c>
      <c r="K35" s="22"/>
      <c r="L35" s="22"/>
      <c r="M35" s="22"/>
      <c r="N35" s="22"/>
      <c r="O35" s="22"/>
      <c r="P35" s="22"/>
    </row>
    <row r="36" spans="1:16" ht="39" customHeight="1" x14ac:dyDescent="0.15">
      <c r="A36" s="22"/>
      <c r="B36" s="35"/>
      <c r="C36" s="1155" t="s">
        <v>565</v>
      </c>
      <c r="D36" s="1155"/>
      <c r="E36" s="1156"/>
      <c r="F36" s="36">
        <v>0.1</v>
      </c>
      <c r="G36" s="37">
        <v>0.2</v>
      </c>
      <c r="H36" s="37">
        <v>0.2</v>
      </c>
      <c r="I36" s="37">
        <v>0.42</v>
      </c>
      <c r="J36" s="38">
        <v>0.8</v>
      </c>
      <c r="K36" s="22"/>
      <c r="L36" s="22"/>
      <c r="M36" s="22"/>
      <c r="N36" s="22"/>
      <c r="O36" s="22"/>
      <c r="P36" s="22"/>
    </row>
    <row r="37" spans="1:16" ht="39" customHeight="1" x14ac:dyDescent="0.15">
      <c r="A37" s="22"/>
      <c r="B37" s="35"/>
      <c r="C37" s="1155" t="s">
        <v>566</v>
      </c>
      <c r="D37" s="1155"/>
      <c r="E37" s="1156"/>
      <c r="F37" s="36">
        <v>0.1</v>
      </c>
      <c r="G37" s="37">
        <v>0.08</v>
      </c>
      <c r="H37" s="37">
        <v>0.1</v>
      </c>
      <c r="I37" s="37">
        <v>0.15</v>
      </c>
      <c r="J37" s="38">
        <v>0.09</v>
      </c>
      <c r="K37" s="22"/>
      <c r="L37" s="22"/>
      <c r="M37" s="22"/>
      <c r="N37" s="22"/>
      <c r="O37" s="22"/>
      <c r="P37" s="22"/>
    </row>
    <row r="38" spans="1:16" ht="39" customHeight="1" x14ac:dyDescent="0.15">
      <c r="A38" s="22"/>
      <c r="B38" s="35"/>
      <c r="C38" s="1155" t="s">
        <v>567</v>
      </c>
      <c r="D38" s="1155"/>
      <c r="E38" s="1156"/>
      <c r="F38" s="36">
        <v>0</v>
      </c>
      <c r="G38" s="37">
        <v>0</v>
      </c>
      <c r="H38" s="37">
        <v>0</v>
      </c>
      <c r="I38" s="37">
        <v>0</v>
      </c>
      <c r="J38" s="38">
        <v>0</v>
      </c>
      <c r="K38" s="22"/>
      <c r="L38" s="22"/>
      <c r="M38" s="22"/>
      <c r="N38" s="22"/>
      <c r="O38" s="22"/>
      <c r="P38" s="22"/>
    </row>
    <row r="39" spans="1:16" ht="39" customHeight="1" x14ac:dyDescent="0.15">
      <c r="A39" s="22"/>
      <c r="B39" s="35"/>
      <c r="C39" s="1155"/>
      <c r="D39" s="1155"/>
      <c r="E39" s="1156"/>
      <c r="F39" s="36"/>
      <c r="G39" s="37"/>
      <c r="H39" s="37"/>
      <c r="I39" s="37"/>
      <c r="J39" s="38"/>
      <c r="K39" s="22"/>
      <c r="L39" s="22"/>
      <c r="M39" s="22"/>
      <c r="N39" s="22"/>
      <c r="O39" s="22"/>
      <c r="P39" s="22"/>
    </row>
    <row r="40" spans="1:16" ht="39" customHeight="1" x14ac:dyDescent="0.15">
      <c r="A40" s="22"/>
      <c r="B40" s="35"/>
      <c r="C40" s="1155"/>
      <c r="D40" s="1155"/>
      <c r="E40" s="1156"/>
      <c r="F40" s="36"/>
      <c r="G40" s="37"/>
      <c r="H40" s="37"/>
      <c r="I40" s="37"/>
      <c r="J40" s="38"/>
      <c r="K40" s="22"/>
      <c r="L40" s="22"/>
      <c r="M40" s="22"/>
      <c r="N40" s="22"/>
      <c r="O40" s="22"/>
      <c r="P40" s="22"/>
    </row>
    <row r="41" spans="1:16" ht="39" customHeight="1" x14ac:dyDescent="0.15">
      <c r="A41" s="22"/>
      <c r="B41" s="35"/>
      <c r="C41" s="1155"/>
      <c r="D41" s="1155"/>
      <c r="E41" s="1156"/>
      <c r="F41" s="36"/>
      <c r="G41" s="37"/>
      <c r="H41" s="37"/>
      <c r="I41" s="37"/>
      <c r="J41" s="38"/>
      <c r="K41" s="22"/>
      <c r="L41" s="22"/>
      <c r="M41" s="22"/>
      <c r="N41" s="22"/>
      <c r="O41" s="22"/>
      <c r="P41" s="22"/>
    </row>
    <row r="42" spans="1:16" ht="39" customHeight="1" x14ac:dyDescent="0.15">
      <c r="A42" s="22"/>
      <c r="B42" s="39"/>
      <c r="C42" s="1155" t="s">
        <v>568</v>
      </c>
      <c r="D42" s="1155"/>
      <c r="E42" s="1156"/>
      <c r="F42" s="36" t="s">
        <v>512</v>
      </c>
      <c r="G42" s="37" t="s">
        <v>512</v>
      </c>
      <c r="H42" s="37" t="s">
        <v>512</v>
      </c>
      <c r="I42" s="37" t="s">
        <v>512</v>
      </c>
      <c r="J42" s="38" t="s">
        <v>512</v>
      </c>
      <c r="K42" s="22"/>
      <c r="L42" s="22"/>
      <c r="M42" s="22"/>
      <c r="N42" s="22"/>
      <c r="O42" s="22"/>
      <c r="P42" s="22"/>
    </row>
    <row r="43" spans="1:16" ht="39" customHeight="1" thickBot="1" x14ac:dyDescent="0.2">
      <c r="A43" s="22"/>
      <c r="B43" s="40"/>
      <c r="C43" s="1157" t="s">
        <v>569</v>
      </c>
      <c r="D43" s="1157"/>
      <c r="E43" s="1158"/>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FnRKCt1pglM57rUEwKBkW9pwpntKcpOqKDCljTTGhI7ZzDcA6sj4tc6+HgAdSA8I2gih+dbM3qDxbAmIcb7Dg==" saltValue="tne2SsGwrm+WEM1/7c/y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28"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554</v>
      </c>
      <c r="L44" s="54" t="s">
        <v>555</v>
      </c>
      <c r="M44" s="54" t="s">
        <v>556</v>
      </c>
      <c r="N44" s="54" t="s">
        <v>557</v>
      </c>
      <c r="O44" s="55" t="s">
        <v>558</v>
      </c>
      <c r="P44" s="46"/>
      <c r="Q44" s="46"/>
      <c r="R44" s="46"/>
      <c r="S44" s="46"/>
      <c r="T44" s="46"/>
      <c r="U44" s="46"/>
    </row>
    <row r="45" spans="1:21" ht="30.75" customHeight="1" x14ac:dyDescent="0.15">
      <c r="A45" s="46"/>
      <c r="B45" s="1179" t="s">
        <v>11</v>
      </c>
      <c r="C45" s="1180"/>
      <c r="D45" s="56"/>
      <c r="E45" s="1185" t="s">
        <v>12</v>
      </c>
      <c r="F45" s="1185"/>
      <c r="G45" s="1185"/>
      <c r="H45" s="1185"/>
      <c r="I45" s="1185"/>
      <c r="J45" s="1186"/>
      <c r="K45" s="57">
        <v>314</v>
      </c>
      <c r="L45" s="58">
        <v>310</v>
      </c>
      <c r="M45" s="58">
        <v>383</v>
      </c>
      <c r="N45" s="58">
        <v>366</v>
      </c>
      <c r="O45" s="59">
        <v>339</v>
      </c>
      <c r="P45" s="46"/>
      <c r="Q45" s="46"/>
      <c r="R45" s="46"/>
      <c r="S45" s="46"/>
      <c r="T45" s="46"/>
      <c r="U45" s="46"/>
    </row>
    <row r="46" spans="1:21" ht="30.75" customHeight="1" x14ac:dyDescent="0.15">
      <c r="A46" s="46"/>
      <c r="B46" s="1181"/>
      <c r="C46" s="1182"/>
      <c r="D46" s="60"/>
      <c r="E46" s="1163" t="s">
        <v>13</v>
      </c>
      <c r="F46" s="1163"/>
      <c r="G46" s="1163"/>
      <c r="H46" s="1163"/>
      <c r="I46" s="1163"/>
      <c r="J46" s="1164"/>
      <c r="K46" s="61" t="s">
        <v>512</v>
      </c>
      <c r="L46" s="62" t="s">
        <v>512</v>
      </c>
      <c r="M46" s="62" t="s">
        <v>512</v>
      </c>
      <c r="N46" s="62" t="s">
        <v>512</v>
      </c>
      <c r="O46" s="63" t="s">
        <v>512</v>
      </c>
      <c r="P46" s="46"/>
      <c r="Q46" s="46"/>
      <c r="R46" s="46"/>
      <c r="S46" s="46"/>
      <c r="T46" s="46"/>
      <c r="U46" s="46"/>
    </row>
    <row r="47" spans="1:21" ht="30.75" customHeight="1" x14ac:dyDescent="0.15">
      <c r="A47" s="46"/>
      <c r="B47" s="1181"/>
      <c r="C47" s="1182"/>
      <c r="D47" s="60"/>
      <c r="E47" s="1163" t="s">
        <v>14</v>
      </c>
      <c r="F47" s="1163"/>
      <c r="G47" s="1163"/>
      <c r="H47" s="1163"/>
      <c r="I47" s="1163"/>
      <c r="J47" s="1164"/>
      <c r="K47" s="61" t="s">
        <v>512</v>
      </c>
      <c r="L47" s="62" t="s">
        <v>512</v>
      </c>
      <c r="M47" s="62" t="s">
        <v>512</v>
      </c>
      <c r="N47" s="62" t="s">
        <v>512</v>
      </c>
      <c r="O47" s="63" t="s">
        <v>512</v>
      </c>
      <c r="P47" s="46"/>
      <c r="Q47" s="46"/>
      <c r="R47" s="46"/>
      <c r="S47" s="46"/>
      <c r="T47" s="46"/>
      <c r="U47" s="46"/>
    </row>
    <row r="48" spans="1:21" ht="30.75" customHeight="1" x14ac:dyDescent="0.15">
      <c r="A48" s="46"/>
      <c r="B48" s="1181"/>
      <c r="C48" s="1182"/>
      <c r="D48" s="60"/>
      <c r="E48" s="1163" t="s">
        <v>15</v>
      </c>
      <c r="F48" s="1163"/>
      <c r="G48" s="1163"/>
      <c r="H48" s="1163"/>
      <c r="I48" s="1163"/>
      <c r="J48" s="1164"/>
      <c r="K48" s="61">
        <v>33</v>
      </c>
      <c r="L48" s="62">
        <v>33</v>
      </c>
      <c r="M48" s="62">
        <v>36</v>
      </c>
      <c r="N48" s="62">
        <v>38</v>
      </c>
      <c r="O48" s="63">
        <v>39</v>
      </c>
      <c r="P48" s="46"/>
      <c r="Q48" s="46"/>
      <c r="R48" s="46"/>
      <c r="S48" s="46"/>
      <c r="T48" s="46"/>
      <c r="U48" s="46"/>
    </row>
    <row r="49" spans="1:21" ht="30.75" customHeight="1" x14ac:dyDescent="0.15">
      <c r="A49" s="46"/>
      <c r="B49" s="1181"/>
      <c r="C49" s="1182"/>
      <c r="D49" s="60"/>
      <c r="E49" s="1163" t="s">
        <v>16</v>
      </c>
      <c r="F49" s="1163"/>
      <c r="G49" s="1163"/>
      <c r="H49" s="1163"/>
      <c r="I49" s="1163"/>
      <c r="J49" s="1164"/>
      <c r="K49" s="61">
        <v>57</v>
      </c>
      <c r="L49" s="62">
        <v>42</v>
      </c>
      <c r="M49" s="62">
        <v>41</v>
      </c>
      <c r="N49" s="62">
        <v>40</v>
      </c>
      <c r="O49" s="63">
        <v>34</v>
      </c>
      <c r="P49" s="46"/>
      <c r="Q49" s="46"/>
      <c r="R49" s="46"/>
      <c r="S49" s="46"/>
      <c r="T49" s="46"/>
      <c r="U49" s="46"/>
    </row>
    <row r="50" spans="1:21" ht="30.75" customHeight="1" x14ac:dyDescent="0.15">
      <c r="A50" s="46"/>
      <c r="B50" s="1181"/>
      <c r="C50" s="1182"/>
      <c r="D50" s="60"/>
      <c r="E50" s="1163" t="s">
        <v>17</v>
      </c>
      <c r="F50" s="1163"/>
      <c r="G50" s="1163"/>
      <c r="H50" s="1163"/>
      <c r="I50" s="1163"/>
      <c r="J50" s="1164"/>
      <c r="K50" s="61" t="s">
        <v>512</v>
      </c>
      <c r="L50" s="62" t="s">
        <v>512</v>
      </c>
      <c r="M50" s="62" t="s">
        <v>512</v>
      </c>
      <c r="N50" s="62" t="s">
        <v>512</v>
      </c>
      <c r="O50" s="63" t="s">
        <v>512</v>
      </c>
      <c r="P50" s="46"/>
      <c r="Q50" s="46"/>
      <c r="R50" s="46"/>
      <c r="S50" s="46"/>
      <c r="T50" s="46"/>
      <c r="U50" s="46"/>
    </row>
    <row r="51" spans="1:21" ht="30.75" customHeight="1" x14ac:dyDescent="0.15">
      <c r="A51" s="46"/>
      <c r="B51" s="1183"/>
      <c r="C51" s="1184"/>
      <c r="D51" s="64"/>
      <c r="E51" s="1163" t="s">
        <v>18</v>
      </c>
      <c r="F51" s="1163"/>
      <c r="G51" s="1163"/>
      <c r="H51" s="1163"/>
      <c r="I51" s="1163"/>
      <c r="J51" s="1164"/>
      <c r="K51" s="61">
        <v>0</v>
      </c>
      <c r="L51" s="62">
        <v>0</v>
      </c>
      <c r="M51" s="62">
        <v>0</v>
      </c>
      <c r="N51" s="62">
        <v>0</v>
      </c>
      <c r="O51" s="63" t="s">
        <v>512</v>
      </c>
      <c r="P51" s="46"/>
      <c r="Q51" s="46"/>
      <c r="R51" s="46"/>
      <c r="S51" s="46"/>
      <c r="T51" s="46"/>
      <c r="U51" s="46"/>
    </row>
    <row r="52" spans="1:21" ht="30.75" customHeight="1" x14ac:dyDescent="0.15">
      <c r="A52" s="46"/>
      <c r="B52" s="1161" t="s">
        <v>19</v>
      </c>
      <c r="C52" s="1162"/>
      <c r="D52" s="64"/>
      <c r="E52" s="1163" t="s">
        <v>20</v>
      </c>
      <c r="F52" s="1163"/>
      <c r="G52" s="1163"/>
      <c r="H52" s="1163"/>
      <c r="I52" s="1163"/>
      <c r="J52" s="1164"/>
      <c r="K52" s="61">
        <v>256</v>
      </c>
      <c r="L52" s="62">
        <v>247</v>
      </c>
      <c r="M52" s="62">
        <v>300</v>
      </c>
      <c r="N52" s="62">
        <v>288</v>
      </c>
      <c r="O52" s="63">
        <v>271</v>
      </c>
      <c r="P52" s="46"/>
      <c r="Q52" s="46"/>
      <c r="R52" s="46"/>
      <c r="S52" s="46"/>
      <c r="T52" s="46"/>
      <c r="U52" s="46"/>
    </row>
    <row r="53" spans="1:21" ht="30.75" customHeight="1" thickBot="1" x14ac:dyDescent="0.2">
      <c r="A53" s="46"/>
      <c r="B53" s="1165" t="s">
        <v>21</v>
      </c>
      <c r="C53" s="1166"/>
      <c r="D53" s="65"/>
      <c r="E53" s="1167" t="s">
        <v>22</v>
      </c>
      <c r="F53" s="1167"/>
      <c r="G53" s="1167"/>
      <c r="H53" s="1167"/>
      <c r="I53" s="1167"/>
      <c r="J53" s="1168"/>
      <c r="K53" s="66">
        <v>148</v>
      </c>
      <c r="L53" s="67">
        <v>138</v>
      </c>
      <c r="M53" s="67">
        <v>160</v>
      </c>
      <c r="N53" s="67">
        <v>156</v>
      </c>
      <c r="O53" s="68">
        <v>141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570</v>
      </c>
      <c r="P55" s="46"/>
      <c r="Q55" s="46"/>
      <c r="R55" s="46"/>
      <c r="S55" s="46"/>
      <c r="T55" s="46"/>
      <c r="U55" s="46"/>
    </row>
    <row r="56" spans="1:21" ht="31.5" customHeight="1" thickBot="1" x14ac:dyDescent="0.2">
      <c r="A56" s="46"/>
      <c r="B56" s="74"/>
      <c r="C56" s="75"/>
      <c r="D56" s="75"/>
      <c r="E56" s="76"/>
      <c r="F56" s="76"/>
      <c r="G56" s="76"/>
      <c r="H56" s="76"/>
      <c r="I56" s="76"/>
      <c r="J56" s="77" t="s">
        <v>2</v>
      </c>
      <c r="K56" s="78" t="s">
        <v>571</v>
      </c>
      <c r="L56" s="79" t="s">
        <v>572</v>
      </c>
      <c r="M56" s="79" t="s">
        <v>573</v>
      </c>
      <c r="N56" s="79" t="s">
        <v>574</v>
      </c>
      <c r="O56" s="80" t="s">
        <v>575</v>
      </c>
      <c r="P56" s="46"/>
      <c r="Q56" s="46"/>
      <c r="R56" s="46"/>
      <c r="S56" s="46"/>
      <c r="T56" s="46"/>
      <c r="U56" s="46"/>
    </row>
    <row r="57" spans="1:21" ht="31.5" customHeight="1" x14ac:dyDescent="0.15">
      <c r="B57" s="1169" t="s">
        <v>25</v>
      </c>
      <c r="C57" s="1170"/>
      <c r="D57" s="1173" t="s">
        <v>26</v>
      </c>
      <c r="E57" s="1174"/>
      <c r="F57" s="1174"/>
      <c r="G57" s="1174"/>
      <c r="H57" s="1174"/>
      <c r="I57" s="1174"/>
      <c r="J57" s="1175"/>
      <c r="K57" s="81"/>
      <c r="L57" s="82"/>
      <c r="M57" s="82"/>
      <c r="N57" s="82"/>
      <c r="O57" s="83"/>
    </row>
    <row r="58" spans="1:21" ht="31.5" customHeight="1" thickBot="1" x14ac:dyDescent="0.2">
      <c r="B58" s="1171"/>
      <c r="C58" s="1172"/>
      <c r="D58" s="1176" t="s">
        <v>27</v>
      </c>
      <c r="E58" s="1177"/>
      <c r="F58" s="1177"/>
      <c r="G58" s="1177"/>
      <c r="H58" s="1177"/>
      <c r="I58" s="1177"/>
      <c r="J58" s="1178"/>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Vhlwb3fyCrLXlSZxfaeDPw1bkop6ZCrIjjbQEOdUwVaQp9+9yzl4TwEl9E6P0oCJMfkpSno99E0gIe58ANqMOQ==" saltValue="BeadOsX/U4g+Oem0gkc2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554</v>
      </c>
      <c r="J40" s="98" t="s">
        <v>555</v>
      </c>
      <c r="K40" s="98" t="s">
        <v>556</v>
      </c>
      <c r="L40" s="98" t="s">
        <v>557</v>
      </c>
      <c r="M40" s="99" t="s">
        <v>558</v>
      </c>
    </row>
    <row r="41" spans="2:13" ht="27.75" customHeight="1" x14ac:dyDescent="0.15">
      <c r="B41" s="1199" t="s">
        <v>30</v>
      </c>
      <c r="C41" s="1200"/>
      <c r="D41" s="100"/>
      <c r="E41" s="1201" t="s">
        <v>31</v>
      </c>
      <c r="F41" s="1201"/>
      <c r="G41" s="1201"/>
      <c r="H41" s="1202"/>
      <c r="I41" s="339">
        <v>3090</v>
      </c>
      <c r="J41" s="340">
        <v>3146</v>
      </c>
      <c r="K41" s="340">
        <v>3046</v>
      </c>
      <c r="L41" s="340">
        <v>3161</v>
      </c>
      <c r="M41" s="341">
        <v>3101</v>
      </c>
    </row>
    <row r="42" spans="2:13" ht="27.75" customHeight="1" x14ac:dyDescent="0.15">
      <c r="B42" s="1189"/>
      <c r="C42" s="1190"/>
      <c r="D42" s="101"/>
      <c r="E42" s="1193" t="s">
        <v>32</v>
      </c>
      <c r="F42" s="1193"/>
      <c r="G42" s="1193"/>
      <c r="H42" s="1194"/>
      <c r="I42" s="342" t="s">
        <v>512</v>
      </c>
      <c r="J42" s="343" t="s">
        <v>512</v>
      </c>
      <c r="K42" s="343" t="s">
        <v>512</v>
      </c>
      <c r="L42" s="343" t="s">
        <v>512</v>
      </c>
      <c r="M42" s="344" t="s">
        <v>512</v>
      </c>
    </row>
    <row r="43" spans="2:13" ht="27.75" customHeight="1" x14ac:dyDescent="0.15">
      <c r="B43" s="1189"/>
      <c r="C43" s="1190"/>
      <c r="D43" s="101"/>
      <c r="E43" s="1193" t="s">
        <v>33</v>
      </c>
      <c r="F43" s="1193"/>
      <c r="G43" s="1193"/>
      <c r="H43" s="1194"/>
      <c r="I43" s="342">
        <v>295</v>
      </c>
      <c r="J43" s="343">
        <v>256</v>
      </c>
      <c r="K43" s="343">
        <v>282</v>
      </c>
      <c r="L43" s="343">
        <v>314</v>
      </c>
      <c r="M43" s="344">
        <v>363</v>
      </c>
    </row>
    <row r="44" spans="2:13" ht="27.75" customHeight="1" x14ac:dyDescent="0.15">
      <c r="B44" s="1189"/>
      <c r="C44" s="1190"/>
      <c r="D44" s="101"/>
      <c r="E44" s="1193" t="s">
        <v>34</v>
      </c>
      <c r="F44" s="1193"/>
      <c r="G44" s="1193"/>
      <c r="H44" s="1194"/>
      <c r="I44" s="342">
        <v>288</v>
      </c>
      <c r="J44" s="343">
        <v>250</v>
      </c>
      <c r="K44" s="343">
        <v>215</v>
      </c>
      <c r="L44" s="343">
        <v>180</v>
      </c>
      <c r="M44" s="344">
        <v>155</v>
      </c>
    </row>
    <row r="45" spans="2:13" ht="27.75" customHeight="1" x14ac:dyDescent="0.15">
      <c r="B45" s="1189"/>
      <c r="C45" s="1190"/>
      <c r="D45" s="101"/>
      <c r="E45" s="1193" t="s">
        <v>35</v>
      </c>
      <c r="F45" s="1193"/>
      <c r="G45" s="1193"/>
      <c r="H45" s="1194"/>
      <c r="I45" s="342">
        <v>411</v>
      </c>
      <c r="J45" s="343">
        <v>394</v>
      </c>
      <c r="K45" s="343">
        <v>372</v>
      </c>
      <c r="L45" s="343">
        <v>344</v>
      </c>
      <c r="M45" s="344">
        <v>350</v>
      </c>
    </row>
    <row r="46" spans="2:13" ht="27.75" customHeight="1" x14ac:dyDescent="0.15">
      <c r="B46" s="1189"/>
      <c r="C46" s="1190"/>
      <c r="D46" s="102"/>
      <c r="E46" s="1193" t="s">
        <v>36</v>
      </c>
      <c r="F46" s="1193"/>
      <c r="G46" s="1193"/>
      <c r="H46" s="1194"/>
      <c r="I46" s="342" t="s">
        <v>512</v>
      </c>
      <c r="J46" s="343" t="s">
        <v>512</v>
      </c>
      <c r="K46" s="343" t="s">
        <v>512</v>
      </c>
      <c r="L46" s="343" t="s">
        <v>512</v>
      </c>
      <c r="M46" s="344" t="s">
        <v>512</v>
      </c>
    </row>
    <row r="47" spans="2:13" ht="27.75" customHeight="1" x14ac:dyDescent="0.15">
      <c r="B47" s="1189"/>
      <c r="C47" s="1190"/>
      <c r="D47" s="103"/>
      <c r="E47" s="1203" t="s">
        <v>37</v>
      </c>
      <c r="F47" s="1204"/>
      <c r="G47" s="1204"/>
      <c r="H47" s="1205"/>
      <c r="I47" s="342" t="s">
        <v>512</v>
      </c>
      <c r="J47" s="343" t="s">
        <v>512</v>
      </c>
      <c r="K47" s="343" t="s">
        <v>512</v>
      </c>
      <c r="L47" s="343" t="s">
        <v>512</v>
      </c>
      <c r="M47" s="344" t="s">
        <v>512</v>
      </c>
    </row>
    <row r="48" spans="2:13" ht="27.75" customHeight="1" x14ac:dyDescent="0.15">
      <c r="B48" s="1189"/>
      <c r="C48" s="1190"/>
      <c r="D48" s="101"/>
      <c r="E48" s="1193" t="s">
        <v>38</v>
      </c>
      <c r="F48" s="1193"/>
      <c r="G48" s="1193"/>
      <c r="H48" s="1194"/>
      <c r="I48" s="342" t="s">
        <v>512</v>
      </c>
      <c r="J48" s="343" t="s">
        <v>512</v>
      </c>
      <c r="K48" s="343" t="s">
        <v>512</v>
      </c>
      <c r="L48" s="343" t="s">
        <v>512</v>
      </c>
      <c r="M48" s="344" t="s">
        <v>512</v>
      </c>
    </row>
    <row r="49" spans="2:13" ht="27.75" customHeight="1" x14ac:dyDescent="0.15">
      <c r="B49" s="1191"/>
      <c r="C49" s="1192"/>
      <c r="D49" s="101"/>
      <c r="E49" s="1193" t="s">
        <v>39</v>
      </c>
      <c r="F49" s="1193"/>
      <c r="G49" s="1193"/>
      <c r="H49" s="1194"/>
      <c r="I49" s="342" t="s">
        <v>512</v>
      </c>
      <c r="J49" s="343" t="s">
        <v>512</v>
      </c>
      <c r="K49" s="343" t="s">
        <v>512</v>
      </c>
      <c r="L49" s="343" t="s">
        <v>512</v>
      </c>
      <c r="M49" s="344" t="s">
        <v>512</v>
      </c>
    </row>
    <row r="50" spans="2:13" ht="27.75" customHeight="1" x14ac:dyDescent="0.15">
      <c r="B50" s="1187" t="s">
        <v>40</v>
      </c>
      <c r="C50" s="1188"/>
      <c r="D50" s="104"/>
      <c r="E50" s="1193" t="s">
        <v>41</v>
      </c>
      <c r="F50" s="1193"/>
      <c r="G50" s="1193"/>
      <c r="H50" s="1194"/>
      <c r="I50" s="342">
        <v>1552</v>
      </c>
      <c r="J50" s="343">
        <v>1570</v>
      </c>
      <c r="K50" s="343">
        <v>1396</v>
      </c>
      <c r="L50" s="343">
        <v>1466</v>
      </c>
      <c r="M50" s="344">
        <v>1571</v>
      </c>
    </row>
    <row r="51" spans="2:13" ht="27.75" customHeight="1" x14ac:dyDescent="0.15">
      <c r="B51" s="1189"/>
      <c r="C51" s="1190"/>
      <c r="D51" s="101"/>
      <c r="E51" s="1193" t="s">
        <v>42</v>
      </c>
      <c r="F51" s="1193"/>
      <c r="G51" s="1193"/>
      <c r="H51" s="1194"/>
      <c r="I51" s="342">
        <v>118</v>
      </c>
      <c r="J51" s="343">
        <v>91</v>
      </c>
      <c r="K51" s="343">
        <v>73</v>
      </c>
      <c r="L51" s="343">
        <v>64</v>
      </c>
      <c r="M51" s="344">
        <v>61</v>
      </c>
    </row>
    <row r="52" spans="2:13" ht="27.75" customHeight="1" x14ac:dyDescent="0.15">
      <c r="B52" s="1191"/>
      <c r="C52" s="1192"/>
      <c r="D52" s="101"/>
      <c r="E52" s="1193" t="s">
        <v>43</v>
      </c>
      <c r="F52" s="1193"/>
      <c r="G52" s="1193"/>
      <c r="H52" s="1194"/>
      <c r="I52" s="342">
        <v>2514</v>
      </c>
      <c r="J52" s="343">
        <v>2573</v>
      </c>
      <c r="K52" s="343">
        <v>2391</v>
      </c>
      <c r="L52" s="343">
        <v>2466</v>
      </c>
      <c r="M52" s="344">
        <v>2431</v>
      </c>
    </row>
    <row r="53" spans="2:13" ht="27.75" customHeight="1" thickBot="1" x14ac:dyDescent="0.2">
      <c r="B53" s="1195" t="s">
        <v>44</v>
      </c>
      <c r="C53" s="1196"/>
      <c r="D53" s="105"/>
      <c r="E53" s="1197" t="s">
        <v>45</v>
      </c>
      <c r="F53" s="1197"/>
      <c r="G53" s="1197"/>
      <c r="H53" s="1198"/>
      <c r="I53" s="345">
        <v>-100</v>
      </c>
      <c r="J53" s="346">
        <v>-188</v>
      </c>
      <c r="K53" s="346">
        <v>54</v>
      </c>
      <c r="L53" s="346">
        <v>3</v>
      </c>
      <c r="M53" s="347">
        <v>-95</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4YvxFMk+tzCabT+yuIuA2OPOLd21apxra2ZEFjJnPYfOx663PlTibUUmPDfThqZM6UZw43GDnH7TNyI0Cgvtgg==" saltValue="8vxMtn1DnY/WrUKryUP0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48" zoomScale="70" zoomScaleNormal="70"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556</v>
      </c>
      <c r="G54" s="114" t="s">
        <v>557</v>
      </c>
      <c r="H54" s="115" t="s">
        <v>558</v>
      </c>
    </row>
    <row r="55" spans="2:8" ht="52.5" customHeight="1" x14ac:dyDescent="0.15">
      <c r="B55" s="116"/>
      <c r="C55" s="1214" t="s">
        <v>48</v>
      </c>
      <c r="D55" s="1214"/>
      <c r="E55" s="1215"/>
      <c r="F55" s="117">
        <v>405</v>
      </c>
      <c r="G55" s="117">
        <v>445</v>
      </c>
      <c r="H55" s="118">
        <v>475</v>
      </c>
    </row>
    <row r="56" spans="2:8" ht="52.5" customHeight="1" x14ac:dyDescent="0.15">
      <c r="B56" s="119"/>
      <c r="C56" s="1216" t="s">
        <v>49</v>
      </c>
      <c r="D56" s="1216"/>
      <c r="E56" s="1217"/>
      <c r="F56" s="120">
        <v>0</v>
      </c>
      <c r="G56" s="120">
        <v>0</v>
      </c>
      <c r="H56" s="121">
        <v>12</v>
      </c>
    </row>
    <row r="57" spans="2:8" ht="53.25" customHeight="1" x14ac:dyDescent="0.15">
      <c r="B57" s="119"/>
      <c r="C57" s="1218" t="s">
        <v>50</v>
      </c>
      <c r="D57" s="1218"/>
      <c r="E57" s="1219"/>
      <c r="F57" s="122">
        <v>1057</v>
      </c>
      <c r="G57" s="122">
        <v>1119</v>
      </c>
      <c r="H57" s="123">
        <v>1206</v>
      </c>
    </row>
    <row r="58" spans="2:8" ht="45.75" customHeight="1" x14ac:dyDescent="0.15">
      <c r="B58" s="124"/>
      <c r="C58" s="1206" t="s">
        <v>585</v>
      </c>
      <c r="D58" s="1207"/>
      <c r="E58" s="1208"/>
      <c r="F58" s="125">
        <v>297</v>
      </c>
      <c r="G58" s="125">
        <v>340</v>
      </c>
      <c r="H58" s="126">
        <v>520</v>
      </c>
    </row>
    <row r="59" spans="2:8" ht="45.75" customHeight="1" x14ac:dyDescent="0.15">
      <c r="B59" s="124"/>
      <c r="C59" s="1206" t="s">
        <v>586</v>
      </c>
      <c r="D59" s="1207"/>
      <c r="E59" s="1208"/>
      <c r="F59" s="125">
        <v>356</v>
      </c>
      <c r="G59" s="125">
        <v>299</v>
      </c>
      <c r="H59" s="126">
        <v>231</v>
      </c>
    </row>
    <row r="60" spans="2:8" ht="45.75" customHeight="1" x14ac:dyDescent="0.15">
      <c r="B60" s="124"/>
      <c r="C60" s="1206" t="s">
        <v>587</v>
      </c>
      <c r="D60" s="1207"/>
      <c r="E60" s="1208"/>
      <c r="F60" s="125">
        <v>115</v>
      </c>
      <c r="G60" s="125">
        <v>147</v>
      </c>
      <c r="H60" s="126">
        <v>171</v>
      </c>
    </row>
    <row r="61" spans="2:8" ht="45.75" customHeight="1" x14ac:dyDescent="0.15">
      <c r="B61" s="124"/>
      <c r="C61" s="1206" t="s">
        <v>588</v>
      </c>
      <c r="D61" s="1207"/>
      <c r="E61" s="1208"/>
      <c r="F61" s="125">
        <v>113</v>
      </c>
      <c r="G61" s="125">
        <v>100</v>
      </c>
      <c r="H61" s="126">
        <v>135</v>
      </c>
    </row>
    <row r="62" spans="2:8" ht="45.75" customHeight="1" thickBot="1" x14ac:dyDescent="0.2">
      <c r="B62" s="127"/>
      <c r="C62" s="1209" t="s">
        <v>589</v>
      </c>
      <c r="D62" s="1210"/>
      <c r="E62" s="1211"/>
      <c r="F62" s="128">
        <v>141</v>
      </c>
      <c r="G62" s="128">
        <v>101</v>
      </c>
      <c r="H62" s="129">
        <v>67</v>
      </c>
    </row>
    <row r="63" spans="2:8" ht="52.5" customHeight="1" thickBot="1" x14ac:dyDescent="0.2">
      <c r="B63" s="130"/>
      <c r="C63" s="1212" t="s">
        <v>51</v>
      </c>
      <c r="D63" s="1212"/>
      <c r="E63" s="1213"/>
      <c r="F63" s="131">
        <v>1462</v>
      </c>
      <c r="G63" s="131">
        <v>1564</v>
      </c>
      <c r="H63" s="132">
        <v>1693</v>
      </c>
    </row>
    <row r="64" spans="2:8" x14ac:dyDescent="0.15"/>
  </sheetData>
  <sheetProtection algorithmName="SHA-512" hashValue="3jOBVfM6NK6mpUkR1Fe+YEHRh7/y7ELy9esSKPfFQG9mQzZyC9BpVbtZmSVjLCPGRW/ZBPFFJgruUAMYhhW24Q==" saltValue="HXyNcbg90bbjtQcloL/s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B8FF-E393-4006-A281-0502350618E1}">
  <sheetPr>
    <pageSetUpPr fitToPage="1"/>
  </sheetPr>
  <dimension ref="A1:DE85"/>
  <sheetViews>
    <sheetView showGridLines="0" topLeftCell="AN55" zoomScaleNormal="100" zoomScaleSheetLayoutView="55" workbookViewId="0">
      <selection activeCell="AN65" sqref="AN65:DC69"/>
    </sheetView>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49"/>
      <c r="B1" s="350"/>
      <c r="DD1" s="252"/>
      <c r="DE1" s="252"/>
    </row>
    <row r="2" spans="1:109" ht="25.5" customHeight="1" x14ac:dyDescent="0.15">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52"/>
      <c r="DE2" s="252"/>
    </row>
    <row r="3" spans="1:109" ht="25.5" customHeight="1" x14ac:dyDescent="0.15">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52"/>
      <c r="DE3" s="252"/>
    </row>
    <row r="4" spans="1:109" s="250" customForma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50" customFormat="1" x14ac:dyDescent="0.1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50" customFormat="1" x14ac:dyDescent="0.15">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50" customForma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50" customFormat="1" x14ac:dyDescent="0.15">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50" customFormat="1" x14ac:dyDescent="0.15">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50" customFormat="1" x14ac:dyDescent="0.1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50" customForma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50" customFormat="1" x14ac:dyDescent="0.15">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50" customFormat="1" x14ac:dyDescent="0.15">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50" customFormat="1" x14ac:dyDescent="0.15">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50" customFormat="1" x14ac:dyDescent="0.15">
      <c r="A15" s="25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50" customFormat="1" x14ac:dyDescent="0.15">
      <c r="A16" s="252"/>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50" customFormat="1" x14ac:dyDescent="0.15">
      <c r="A17" s="252"/>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50" customFormat="1" x14ac:dyDescent="0.15">
      <c r="A18" s="252"/>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x14ac:dyDescent="0.15">
      <c r="DD19" s="252"/>
      <c r="DE19" s="252"/>
    </row>
    <row r="20" spans="1:109" x14ac:dyDescent="0.15">
      <c r="DD20" s="252"/>
      <c r="DE20" s="252"/>
    </row>
    <row r="21" spans="1:109" ht="17.25" customHeight="1" x14ac:dyDescent="0.15">
      <c r="B21" s="352"/>
      <c r="C21" s="254"/>
      <c r="D21" s="254"/>
      <c r="E21" s="254"/>
      <c r="F21" s="254"/>
      <c r="G21" s="254"/>
      <c r="H21" s="254"/>
      <c r="I21" s="254"/>
      <c r="J21" s="254"/>
      <c r="K21" s="254"/>
      <c r="L21" s="254"/>
      <c r="M21" s="254"/>
      <c r="N21" s="353"/>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3"/>
      <c r="AU21" s="254"/>
      <c r="AV21" s="254"/>
      <c r="AW21" s="254"/>
      <c r="AX21" s="254"/>
      <c r="AY21" s="254"/>
      <c r="AZ21" s="254"/>
      <c r="BA21" s="254"/>
      <c r="BB21" s="254"/>
      <c r="BC21" s="254"/>
      <c r="BD21" s="254"/>
      <c r="BE21" s="254"/>
      <c r="BF21" s="353"/>
      <c r="BG21" s="254"/>
      <c r="BH21" s="254"/>
      <c r="BI21" s="254"/>
      <c r="BJ21" s="254"/>
      <c r="BK21" s="254"/>
      <c r="BL21" s="254"/>
      <c r="BM21" s="254"/>
      <c r="BN21" s="254"/>
      <c r="BO21" s="254"/>
      <c r="BP21" s="254"/>
      <c r="BQ21" s="254"/>
      <c r="BR21" s="353"/>
      <c r="BS21" s="254"/>
      <c r="BT21" s="254"/>
      <c r="BU21" s="254"/>
      <c r="BV21" s="254"/>
      <c r="BW21" s="254"/>
      <c r="BX21" s="254"/>
      <c r="BY21" s="254"/>
      <c r="BZ21" s="254"/>
      <c r="CA21" s="254"/>
      <c r="CB21" s="254"/>
      <c r="CC21" s="254"/>
      <c r="CD21" s="353"/>
      <c r="CE21" s="254"/>
      <c r="CF21" s="254"/>
      <c r="CG21" s="254"/>
      <c r="CH21" s="254"/>
      <c r="CI21" s="254"/>
      <c r="CJ21" s="254"/>
      <c r="CK21" s="254"/>
      <c r="CL21" s="254"/>
      <c r="CM21" s="254"/>
      <c r="CN21" s="254"/>
      <c r="CO21" s="254"/>
      <c r="CP21" s="353"/>
      <c r="CQ21" s="254"/>
      <c r="CR21" s="254"/>
      <c r="CS21" s="254"/>
      <c r="CT21" s="254"/>
      <c r="CU21" s="254"/>
      <c r="CV21" s="254"/>
      <c r="CW21" s="254"/>
      <c r="CX21" s="254"/>
      <c r="CY21" s="254"/>
      <c r="CZ21" s="254"/>
      <c r="DA21" s="254"/>
      <c r="DB21" s="353"/>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4"/>
      <c r="DD40" s="354"/>
      <c r="DE40" s="252"/>
    </row>
    <row r="41" spans="2:109" ht="17.25" x14ac:dyDescent="0.15">
      <c r="B41" s="253" t="s">
        <v>592</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5"/>
      <c r="I42" s="356"/>
      <c r="J42" s="356"/>
      <c r="K42" s="356"/>
      <c r="AM42" s="355"/>
      <c r="AN42" s="355" t="s">
        <v>593</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15">
      <c r="B43" s="256"/>
      <c r="AN43" s="1232" t="s">
        <v>594</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x14ac:dyDescent="0.15">
      <c r="B44" s="256"/>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x14ac:dyDescent="0.15">
      <c r="B45" s="256"/>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x14ac:dyDescent="0.15">
      <c r="B46" s="256"/>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x14ac:dyDescent="0.15">
      <c r="B47" s="256"/>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x14ac:dyDescent="0.15">
      <c r="B48" s="256"/>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x14ac:dyDescent="0.15">
      <c r="B49" s="256"/>
      <c r="AN49" s="252" t="s">
        <v>595</v>
      </c>
    </row>
    <row r="50" spans="1:109" x14ac:dyDescent="0.15">
      <c r="B50" s="256"/>
      <c r="G50" s="1226"/>
      <c r="H50" s="1226"/>
      <c r="I50" s="1226"/>
      <c r="J50" s="1226"/>
      <c r="K50" s="358"/>
      <c r="L50" s="358"/>
      <c r="M50" s="359"/>
      <c r="N50" s="359"/>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5" t="s">
        <v>554</v>
      </c>
      <c r="BQ50" s="1225"/>
      <c r="BR50" s="1225"/>
      <c r="BS50" s="1225"/>
      <c r="BT50" s="1225"/>
      <c r="BU50" s="1225"/>
      <c r="BV50" s="1225"/>
      <c r="BW50" s="1225"/>
      <c r="BX50" s="1225" t="s">
        <v>555</v>
      </c>
      <c r="BY50" s="1225"/>
      <c r="BZ50" s="1225"/>
      <c r="CA50" s="1225"/>
      <c r="CB50" s="1225"/>
      <c r="CC50" s="1225"/>
      <c r="CD50" s="1225"/>
      <c r="CE50" s="1225"/>
      <c r="CF50" s="1225" t="s">
        <v>556</v>
      </c>
      <c r="CG50" s="1225"/>
      <c r="CH50" s="1225"/>
      <c r="CI50" s="1225"/>
      <c r="CJ50" s="1225"/>
      <c r="CK50" s="1225"/>
      <c r="CL50" s="1225"/>
      <c r="CM50" s="1225"/>
      <c r="CN50" s="1225" t="s">
        <v>557</v>
      </c>
      <c r="CO50" s="1225"/>
      <c r="CP50" s="1225"/>
      <c r="CQ50" s="1225"/>
      <c r="CR50" s="1225"/>
      <c r="CS50" s="1225"/>
      <c r="CT50" s="1225"/>
      <c r="CU50" s="1225"/>
      <c r="CV50" s="1225" t="s">
        <v>558</v>
      </c>
      <c r="CW50" s="1225"/>
      <c r="CX50" s="1225"/>
      <c r="CY50" s="1225"/>
      <c r="CZ50" s="1225"/>
      <c r="DA50" s="1225"/>
      <c r="DB50" s="1225"/>
      <c r="DC50" s="1225"/>
    </row>
    <row r="51" spans="1:109" ht="13.5" customHeight="1" x14ac:dyDescent="0.15">
      <c r="B51" s="256"/>
      <c r="G51" s="1228"/>
      <c r="H51" s="1228"/>
      <c r="I51" s="1241"/>
      <c r="J51" s="1241"/>
      <c r="K51" s="1227"/>
      <c r="L51" s="1227"/>
      <c r="M51" s="1227"/>
      <c r="N51" s="1227"/>
      <c r="AM51" s="357"/>
      <c r="AN51" s="1223" t="s">
        <v>596</v>
      </c>
      <c r="AO51" s="1223"/>
      <c r="AP51" s="1223"/>
      <c r="AQ51" s="1223"/>
      <c r="AR51" s="1223"/>
      <c r="AS51" s="1223"/>
      <c r="AT51" s="1223"/>
      <c r="AU51" s="1223"/>
      <c r="AV51" s="1223"/>
      <c r="AW51" s="1223"/>
      <c r="AX51" s="1223"/>
      <c r="AY51" s="1223"/>
      <c r="AZ51" s="1223"/>
      <c r="BA51" s="1223"/>
      <c r="BB51" s="1223" t="s">
        <v>597</v>
      </c>
      <c r="BC51" s="1223"/>
      <c r="BD51" s="1223"/>
      <c r="BE51" s="1223"/>
      <c r="BF51" s="1223"/>
      <c r="BG51" s="1223"/>
      <c r="BH51" s="1223"/>
      <c r="BI51" s="1223"/>
      <c r="BJ51" s="1223"/>
      <c r="BK51" s="1223"/>
      <c r="BL51" s="1223"/>
      <c r="BM51" s="1223"/>
      <c r="BN51" s="1223"/>
      <c r="BO51" s="1223"/>
      <c r="BP51" s="1220"/>
      <c r="BQ51" s="1220"/>
      <c r="BR51" s="1220"/>
      <c r="BS51" s="1220"/>
      <c r="BT51" s="1220"/>
      <c r="BU51" s="1220"/>
      <c r="BV51" s="1220"/>
      <c r="BW51" s="1220"/>
      <c r="BX51" s="1220"/>
      <c r="BY51" s="1220"/>
      <c r="BZ51" s="1220"/>
      <c r="CA51" s="1220"/>
      <c r="CB51" s="1220"/>
      <c r="CC51" s="1220"/>
      <c r="CD51" s="1220"/>
      <c r="CE51" s="1220"/>
      <c r="CF51" s="1220">
        <v>4.9000000000000004</v>
      </c>
      <c r="CG51" s="1220"/>
      <c r="CH51" s="1220"/>
      <c r="CI51" s="1220"/>
      <c r="CJ51" s="1220"/>
      <c r="CK51" s="1220"/>
      <c r="CL51" s="1220"/>
      <c r="CM51" s="1220"/>
      <c r="CN51" s="1220">
        <v>0.2</v>
      </c>
      <c r="CO51" s="1220"/>
      <c r="CP51" s="1220"/>
      <c r="CQ51" s="1220"/>
      <c r="CR51" s="1220"/>
      <c r="CS51" s="1220"/>
      <c r="CT51" s="1220"/>
      <c r="CU51" s="1220"/>
      <c r="CV51" s="1220"/>
      <c r="CW51" s="1220"/>
      <c r="CX51" s="1220"/>
      <c r="CY51" s="1220"/>
      <c r="CZ51" s="1220"/>
      <c r="DA51" s="1220"/>
      <c r="DB51" s="1220"/>
      <c r="DC51" s="1220"/>
    </row>
    <row r="52" spans="1:109" x14ac:dyDescent="0.15">
      <c r="B52" s="256"/>
      <c r="G52" s="1228"/>
      <c r="H52" s="1228"/>
      <c r="I52" s="1241"/>
      <c r="J52" s="1241"/>
      <c r="K52" s="1227"/>
      <c r="L52" s="1227"/>
      <c r="M52" s="1227"/>
      <c r="N52" s="1227"/>
      <c r="AM52" s="357"/>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x14ac:dyDescent="0.15">
      <c r="A53" s="356"/>
      <c r="B53" s="256"/>
      <c r="G53" s="1228"/>
      <c r="H53" s="1228"/>
      <c r="I53" s="1226"/>
      <c r="J53" s="1226"/>
      <c r="K53" s="1227"/>
      <c r="L53" s="1227"/>
      <c r="M53" s="1227"/>
      <c r="N53" s="1227"/>
      <c r="AM53" s="357"/>
      <c r="AN53" s="1223"/>
      <c r="AO53" s="1223"/>
      <c r="AP53" s="1223"/>
      <c r="AQ53" s="1223"/>
      <c r="AR53" s="1223"/>
      <c r="AS53" s="1223"/>
      <c r="AT53" s="1223"/>
      <c r="AU53" s="1223"/>
      <c r="AV53" s="1223"/>
      <c r="AW53" s="1223"/>
      <c r="AX53" s="1223"/>
      <c r="AY53" s="1223"/>
      <c r="AZ53" s="1223"/>
      <c r="BA53" s="1223"/>
      <c r="BB53" s="1223" t="s">
        <v>598</v>
      </c>
      <c r="BC53" s="1223"/>
      <c r="BD53" s="1223"/>
      <c r="BE53" s="1223"/>
      <c r="BF53" s="1223"/>
      <c r="BG53" s="1223"/>
      <c r="BH53" s="1223"/>
      <c r="BI53" s="1223"/>
      <c r="BJ53" s="1223"/>
      <c r="BK53" s="1223"/>
      <c r="BL53" s="1223"/>
      <c r="BM53" s="1223"/>
      <c r="BN53" s="1223"/>
      <c r="BO53" s="1223"/>
      <c r="BP53" s="1220">
        <v>51.3</v>
      </c>
      <c r="BQ53" s="1220"/>
      <c r="BR53" s="1220"/>
      <c r="BS53" s="1220"/>
      <c r="BT53" s="1220"/>
      <c r="BU53" s="1220"/>
      <c r="BV53" s="1220"/>
      <c r="BW53" s="1220"/>
      <c r="BX53" s="1220">
        <v>53.2</v>
      </c>
      <c r="BY53" s="1220"/>
      <c r="BZ53" s="1220"/>
      <c r="CA53" s="1220"/>
      <c r="CB53" s="1220"/>
      <c r="CC53" s="1220"/>
      <c r="CD53" s="1220"/>
      <c r="CE53" s="1220"/>
      <c r="CF53" s="1220">
        <v>54.8</v>
      </c>
      <c r="CG53" s="1220"/>
      <c r="CH53" s="1220"/>
      <c r="CI53" s="1220"/>
      <c r="CJ53" s="1220"/>
      <c r="CK53" s="1220"/>
      <c r="CL53" s="1220"/>
      <c r="CM53" s="1220"/>
      <c r="CN53" s="1220">
        <v>55.1</v>
      </c>
      <c r="CO53" s="1220"/>
      <c r="CP53" s="1220"/>
      <c r="CQ53" s="1220"/>
      <c r="CR53" s="1220"/>
      <c r="CS53" s="1220"/>
      <c r="CT53" s="1220"/>
      <c r="CU53" s="1220"/>
      <c r="CV53" s="1220">
        <v>56.3</v>
      </c>
      <c r="CW53" s="1220"/>
      <c r="CX53" s="1220"/>
      <c r="CY53" s="1220"/>
      <c r="CZ53" s="1220"/>
      <c r="DA53" s="1220"/>
      <c r="DB53" s="1220"/>
      <c r="DC53" s="1220"/>
    </row>
    <row r="54" spans="1:109" x14ac:dyDescent="0.15">
      <c r="A54" s="356"/>
      <c r="B54" s="256"/>
      <c r="G54" s="1228"/>
      <c r="H54" s="1228"/>
      <c r="I54" s="1226"/>
      <c r="J54" s="1226"/>
      <c r="K54" s="1227"/>
      <c r="L54" s="1227"/>
      <c r="M54" s="1227"/>
      <c r="N54" s="1227"/>
      <c r="AM54" s="357"/>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x14ac:dyDescent="0.15">
      <c r="A55" s="356"/>
      <c r="B55" s="256"/>
      <c r="G55" s="1226"/>
      <c r="H55" s="1226"/>
      <c r="I55" s="1226"/>
      <c r="J55" s="1226"/>
      <c r="K55" s="1227"/>
      <c r="L55" s="1227"/>
      <c r="M55" s="1227"/>
      <c r="N55" s="1227"/>
      <c r="AN55" s="1225" t="s">
        <v>599</v>
      </c>
      <c r="AO55" s="1225"/>
      <c r="AP55" s="1225"/>
      <c r="AQ55" s="1225"/>
      <c r="AR55" s="1225"/>
      <c r="AS55" s="1225"/>
      <c r="AT55" s="1225"/>
      <c r="AU55" s="1225"/>
      <c r="AV55" s="1225"/>
      <c r="AW55" s="1225"/>
      <c r="AX55" s="1225"/>
      <c r="AY55" s="1225"/>
      <c r="AZ55" s="1225"/>
      <c r="BA55" s="1225"/>
      <c r="BB55" s="1223" t="s">
        <v>597</v>
      </c>
      <c r="BC55" s="1223"/>
      <c r="BD55" s="1223"/>
      <c r="BE55" s="1223"/>
      <c r="BF55" s="1223"/>
      <c r="BG55" s="1223"/>
      <c r="BH55" s="1223"/>
      <c r="BI55" s="1223"/>
      <c r="BJ55" s="1223"/>
      <c r="BK55" s="1223"/>
      <c r="BL55" s="1223"/>
      <c r="BM55" s="1223"/>
      <c r="BN55" s="1223"/>
      <c r="BO55" s="1223"/>
      <c r="BP55" s="1220">
        <v>0</v>
      </c>
      <c r="BQ55" s="1220"/>
      <c r="BR55" s="1220"/>
      <c r="BS55" s="1220"/>
      <c r="BT55" s="1220"/>
      <c r="BU55" s="1220"/>
      <c r="BV55" s="1220"/>
      <c r="BW55" s="1220"/>
      <c r="BX55" s="1220">
        <v>0</v>
      </c>
      <c r="BY55" s="1220"/>
      <c r="BZ55" s="1220"/>
      <c r="CA55" s="1220"/>
      <c r="CB55" s="1220"/>
      <c r="CC55" s="1220"/>
      <c r="CD55" s="1220"/>
      <c r="CE55" s="1220"/>
      <c r="CF55" s="1220">
        <v>0</v>
      </c>
      <c r="CG55" s="1220"/>
      <c r="CH55" s="1220"/>
      <c r="CI55" s="1220"/>
      <c r="CJ55" s="1220"/>
      <c r="CK55" s="1220"/>
      <c r="CL55" s="1220"/>
      <c r="CM55" s="1220"/>
      <c r="CN55" s="1220">
        <v>0</v>
      </c>
      <c r="CO55" s="1220"/>
      <c r="CP55" s="1220"/>
      <c r="CQ55" s="1220"/>
      <c r="CR55" s="1220"/>
      <c r="CS55" s="1220"/>
      <c r="CT55" s="1220"/>
      <c r="CU55" s="1220"/>
      <c r="CV55" s="1220">
        <v>0</v>
      </c>
      <c r="CW55" s="1220"/>
      <c r="CX55" s="1220"/>
      <c r="CY55" s="1220"/>
      <c r="CZ55" s="1220"/>
      <c r="DA55" s="1220"/>
      <c r="DB55" s="1220"/>
      <c r="DC55" s="1220"/>
    </row>
    <row r="56" spans="1:109" x14ac:dyDescent="0.15">
      <c r="A56" s="356"/>
      <c r="B56" s="256"/>
      <c r="G56" s="1226"/>
      <c r="H56" s="1226"/>
      <c r="I56" s="1226"/>
      <c r="J56" s="1226"/>
      <c r="K56" s="1227"/>
      <c r="L56" s="1227"/>
      <c r="M56" s="1227"/>
      <c r="N56" s="1227"/>
      <c r="AN56" s="1225"/>
      <c r="AO56" s="1225"/>
      <c r="AP56" s="1225"/>
      <c r="AQ56" s="1225"/>
      <c r="AR56" s="1225"/>
      <c r="AS56" s="1225"/>
      <c r="AT56" s="1225"/>
      <c r="AU56" s="1225"/>
      <c r="AV56" s="1225"/>
      <c r="AW56" s="1225"/>
      <c r="AX56" s="1225"/>
      <c r="AY56" s="1225"/>
      <c r="AZ56" s="1225"/>
      <c r="BA56" s="1225"/>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6" customFormat="1" x14ac:dyDescent="0.15">
      <c r="B57" s="360"/>
      <c r="G57" s="1226"/>
      <c r="H57" s="1226"/>
      <c r="I57" s="1221"/>
      <c r="J57" s="1221"/>
      <c r="K57" s="1227"/>
      <c r="L57" s="1227"/>
      <c r="M57" s="1227"/>
      <c r="N57" s="1227"/>
      <c r="AM57" s="252"/>
      <c r="AN57" s="1225"/>
      <c r="AO57" s="1225"/>
      <c r="AP57" s="1225"/>
      <c r="AQ57" s="1225"/>
      <c r="AR57" s="1225"/>
      <c r="AS57" s="1225"/>
      <c r="AT57" s="1225"/>
      <c r="AU57" s="1225"/>
      <c r="AV57" s="1225"/>
      <c r="AW57" s="1225"/>
      <c r="AX57" s="1225"/>
      <c r="AY57" s="1225"/>
      <c r="AZ57" s="1225"/>
      <c r="BA57" s="1225"/>
      <c r="BB57" s="1223" t="s">
        <v>598</v>
      </c>
      <c r="BC57" s="1223"/>
      <c r="BD57" s="1223"/>
      <c r="BE57" s="1223"/>
      <c r="BF57" s="1223"/>
      <c r="BG57" s="1223"/>
      <c r="BH57" s="1223"/>
      <c r="BI57" s="1223"/>
      <c r="BJ57" s="1223"/>
      <c r="BK57" s="1223"/>
      <c r="BL57" s="1223"/>
      <c r="BM57" s="1223"/>
      <c r="BN57" s="1223"/>
      <c r="BO57" s="1223"/>
      <c r="BP57" s="1220">
        <v>57.7</v>
      </c>
      <c r="BQ57" s="1220"/>
      <c r="BR57" s="1220"/>
      <c r="BS57" s="1220"/>
      <c r="BT57" s="1220"/>
      <c r="BU57" s="1220"/>
      <c r="BV57" s="1220"/>
      <c r="BW57" s="1220"/>
      <c r="BX57" s="1220">
        <v>59.3</v>
      </c>
      <c r="BY57" s="1220"/>
      <c r="BZ57" s="1220"/>
      <c r="CA57" s="1220"/>
      <c r="CB57" s="1220"/>
      <c r="CC57" s="1220"/>
      <c r="CD57" s="1220"/>
      <c r="CE57" s="1220"/>
      <c r="CF57" s="1220">
        <v>60.4</v>
      </c>
      <c r="CG57" s="1220"/>
      <c r="CH57" s="1220"/>
      <c r="CI57" s="1220"/>
      <c r="CJ57" s="1220"/>
      <c r="CK57" s="1220"/>
      <c r="CL57" s="1220"/>
      <c r="CM57" s="1220"/>
      <c r="CN57" s="1220">
        <v>61.1</v>
      </c>
      <c r="CO57" s="1220"/>
      <c r="CP57" s="1220"/>
      <c r="CQ57" s="1220"/>
      <c r="CR57" s="1220"/>
      <c r="CS57" s="1220"/>
      <c r="CT57" s="1220"/>
      <c r="CU57" s="1220"/>
      <c r="CV57" s="1220">
        <v>62.3</v>
      </c>
      <c r="CW57" s="1220"/>
      <c r="CX57" s="1220"/>
      <c r="CY57" s="1220"/>
      <c r="CZ57" s="1220"/>
      <c r="DA57" s="1220"/>
      <c r="DB57" s="1220"/>
      <c r="DC57" s="1220"/>
      <c r="DD57" s="361"/>
      <c r="DE57" s="360"/>
    </row>
    <row r="58" spans="1:109" s="356" customFormat="1" x14ac:dyDescent="0.15">
      <c r="A58" s="252"/>
      <c r="B58" s="360"/>
      <c r="G58" s="1226"/>
      <c r="H58" s="1226"/>
      <c r="I58" s="1221"/>
      <c r="J58" s="1221"/>
      <c r="K58" s="1227"/>
      <c r="L58" s="1227"/>
      <c r="M58" s="1227"/>
      <c r="N58" s="1227"/>
      <c r="AM58" s="252"/>
      <c r="AN58" s="1225"/>
      <c r="AO58" s="1225"/>
      <c r="AP58" s="1225"/>
      <c r="AQ58" s="1225"/>
      <c r="AR58" s="1225"/>
      <c r="AS58" s="1225"/>
      <c r="AT58" s="1225"/>
      <c r="AU58" s="1225"/>
      <c r="AV58" s="1225"/>
      <c r="AW58" s="1225"/>
      <c r="AX58" s="1225"/>
      <c r="AY58" s="1225"/>
      <c r="AZ58" s="1225"/>
      <c r="BA58" s="1225"/>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1"/>
      <c r="DE58" s="360"/>
    </row>
    <row r="59" spans="1:109" s="356" customFormat="1" x14ac:dyDescent="0.15">
      <c r="A59" s="252"/>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x14ac:dyDescent="0.15">
      <c r="A60" s="252"/>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x14ac:dyDescent="0.15">
      <c r="A61" s="252"/>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x14ac:dyDescent="0.15">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52"/>
    </row>
    <row r="63" spans="1:109" ht="17.25" x14ac:dyDescent="0.15">
      <c r="B63" s="309" t="s">
        <v>600</v>
      </c>
    </row>
    <row r="64" spans="1:109" x14ac:dyDescent="0.15">
      <c r="B64" s="256"/>
      <c r="G64" s="355"/>
      <c r="I64" s="367"/>
      <c r="J64" s="367"/>
      <c r="K64" s="367"/>
      <c r="L64" s="367"/>
      <c r="M64" s="367"/>
      <c r="N64" s="368"/>
      <c r="AM64" s="355"/>
      <c r="AN64" s="355" t="s">
        <v>593</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x14ac:dyDescent="0.15">
      <c r="B65" s="256"/>
      <c r="AN65" s="1232" t="s">
        <v>601</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x14ac:dyDescent="0.15">
      <c r="B66" s="256"/>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x14ac:dyDescent="0.15">
      <c r="B67" s="256"/>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x14ac:dyDescent="0.15">
      <c r="B68" s="256"/>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x14ac:dyDescent="0.15">
      <c r="B69" s="256"/>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x14ac:dyDescent="0.15">
      <c r="B70" s="256"/>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x14ac:dyDescent="0.15">
      <c r="B71" s="256"/>
      <c r="G71" s="372"/>
      <c r="I71" s="373"/>
      <c r="J71" s="370"/>
      <c r="K71" s="370"/>
      <c r="L71" s="371"/>
      <c r="M71" s="370"/>
      <c r="N71" s="371"/>
      <c r="AM71" s="372"/>
      <c r="AN71" s="252" t="s">
        <v>595</v>
      </c>
    </row>
    <row r="72" spans="2:107" x14ac:dyDescent="0.15">
      <c r="B72" s="256"/>
      <c r="G72" s="1226"/>
      <c r="H72" s="1226"/>
      <c r="I72" s="1226"/>
      <c r="J72" s="1226"/>
      <c r="K72" s="358"/>
      <c r="L72" s="358"/>
      <c r="M72" s="359"/>
      <c r="N72" s="359"/>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5" t="s">
        <v>554</v>
      </c>
      <c r="BQ72" s="1225"/>
      <c r="BR72" s="1225"/>
      <c r="BS72" s="1225"/>
      <c r="BT72" s="1225"/>
      <c r="BU72" s="1225"/>
      <c r="BV72" s="1225"/>
      <c r="BW72" s="1225"/>
      <c r="BX72" s="1225" t="s">
        <v>555</v>
      </c>
      <c r="BY72" s="1225"/>
      <c r="BZ72" s="1225"/>
      <c r="CA72" s="1225"/>
      <c r="CB72" s="1225"/>
      <c r="CC72" s="1225"/>
      <c r="CD72" s="1225"/>
      <c r="CE72" s="1225"/>
      <c r="CF72" s="1225" t="s">
        <v>556</v>
      </c>
      <c r="CG72" s="1225"/>
      <c r="CH72" s="1225"/>
      <c r="CI72" s="1225"/>
      <c r="CJ72" s="1225"/>
      <c r="CK72" s="1225"/>
      <c r="CL72" s="1225"/>
      <c r="CM72" s="1225"/>
      <c r="CN72" s="1225" t="s">
        <v>557</v>
      </c>
      <c r="CO72" s="1225"/>
      <c r="CP72" s="1225"/>
      <c r="CQ72" s="1225"/>
      <c r="CR72" s="1225"/>
      <c r="CS72" s="1225"/>
      <c r="CT72" s="1225"/>
      <c r="CU72" s="1225"/>
      <c r="CV72" s="1225" t="s">
        <v>558</v>
      </c>
      <c r="CW72" s="1225"/>
      <c r="CX72" s="1225"/>
      <c r="CY72" s="1225"/>
      <c r="CZ72" s="1225"/>
      <c r="DA72" s="1225"/>
      <c r="DB72" s="1225"/>
      <c r="DC72" s="1225"/>
    </row>
    <row r="73" spans="2:107" x14ac:dyDescent="0.15">
      <c r="B73" s="256"/>
      <c r="G73" s="1228"/>
      <c r="H73" s="1228"/>
      <c r="I73" s="1228"/>
      <c r="J73" s="1228"/>
      <c r="K73" s="1224"/>
      <c r="L73" s="1224"/>
      <c r="M73" s="1224"/>
      <c r="N73" s="1224"/>
      <c r="AM73" s="357"/>
      <c r="AN73" s="1223" t="s">
        <v>596</v>
      </c>
      <c r="AO73" s="1223"/>
      <c r="AP73" s="1223"/>
      <c r="AQ73" s="1223"/>
      <c r="AR73" s="1223"/>
      <c r="AS73" s="1223"/>
      <c r="AT73" s="1223"/>
      <c r="AU73" s="1223"/>
      <c r="AV73" s="1223"/>
      <c r="AW73" s="1223"/>
      <c r="AX73" s="1223"/>
      <c r="AY73" s="1223"/>
      <c r="AZ73" s="1223"/>
      <c r="BA73" s="1223"/>
      <c r="BB73" s="1223" t="s">
        <v>597</v>
      </c>
      <c r="BC73" s="1223"/>
      <c r="BD73" s="1223"/>
      <c r="BE73" s="1223"/>
      <c r="BF73" s="1223"/>
      <c r="BG73" s="1223"/>
      <c r="BH73" s="1223"/>
      <c r="BI73" s="1223"/>
      <c r="BJ73" s="1223"/>
      <c r="BK73" s="1223"/>
      <c r="BL73" s="1223"/>
      <c r="BM73" s="1223"/>
      <c r="BN73" s="1223"/>
      <c r="BO73" s="1223"/>
      <c r="BP73" s="1220"/>
      <c r="BQ73" s="1220"/>
      <c r="BR73" s="1220"/>
      <c r="BS73" s="1220"/>
      <c r="BT73" s="1220"/>
      <c r="BU73" s="1220"/>
      <c r="BV73" s="1220"/>
      <c r="BW73" s="1220"/>
      <c r="BX73" s="1220"/>
      <c r="BY73" s="1220"/>
      <c r="BZ73" s="1220"/>
      <c r="CA73" s="1220"/>
      <c r="CB73" s="1220"/>
      <c r="CC73" s="1220"/>
      <c r="CD73" s="1220"/>
      <c r="CE73" s="1220"/>
      <c r="CF73" s="1220">
        <v>4.9000000000000004</v>
      </c>
      <c r="CG73" s="1220"/>
      <c r="CH73" s="1220"/>
      <c r="CI73" s="1220"/>
      <c r="CJ73" s="1220"/>
      <c r="CK73" s="1220"/>
      <c r="CL73" s="1220"/>
      <c r="CM73" s="1220"/>
      <c r="CN73" s="1220">
        <v>0.2</v>
      </c>
      <c r="CO73" s="1220"/>
      <c r="CP73" s="1220"/>
      <c r="CQ73" s="1220"/>
      <c r="CR73" s="1220"/>
      <c r="CS73" s="1220"/>
      <c r="CT73" s="1220"/>
      <c r="CU73" s="1220"/>
      <c r="CV73" s="1220"/>
      <c r="CW73" s="1220"/>
      <c r="CX73" s="1220"/>
      <c r="CY73" s="1220"/>
      <c r="CZ73" s="1220"/>
      <c r="DA73" s="1220"/>
      <c r="DB73" s="1220"/>
      <c r="DC73" s="1220"/>
    </row>
    <row r="74" spans="2:107" x14ac:dyDescent="0.15">
      <c r="B74" s="256"/>
      <c r="G74" s="1228"/>
      <c r="H74" s="1228"/>
      <c r="I74" s="1228"/>
      <c r="J74" s="1228"/>
      <c r="K74" s="1224"/>
      <c r="L74" s="1224"/>
      <c r="M74" s="1224"/>
      <c r="N74" s="1224"/>
      <c r="AM74" s="357"/>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x14ac:dyDescent="0.15">
      <c r="B75" s="256"/>
      <c r="G75" s="1228"/>
      <c r="H75" s="1228"/>
      <c r="I75" s="1226"/>
      <c r="J75" s="1226"/>
      <c r="K75" s="1227"/>
      <c r="L75" s="1227"/>
      <c r="M75" s="1227"/>
      <c r="N75" s="1227"/>
      <c r="AM75" s="357"/>
      <c r="AN75" s="1223"/>
      <c r="AO75" s="1223"/>
      <c r="AP75" s="1223"/>
      <c r="AQ75" s="1223"/>
      <c r="AR75" s="1223"/>
      <c r="AS75" s="1223"/>
      <c r="AT75" s="1223"/>
      <c r="AU75" s="1223"/>
      <c r="AV75" s="1223"/>
      <c r="AW75" s="1223"/>
      <c r="AX75" s="1223"/>
      <c r="AY75" s="1223"/>
      <c r="AZ75" s="1223"/>
      <c r="BA75" s="1223"/>
      <c r="BB75" s="1223" t="s">
        <v>602</v>
      </c>
      <c r="BC75" s="1223"/>
      <c r="BD75" s="1223"/>
      <c r="BE75" s="1223"/>
      <c r="BF75" s="1223"/>
      <c r="BG75" s="1223"/>
      <c r="BH75" s="1223"/>
      <c r="BI75" s="1223"/>
      <c r="BJ75" s="1223"/>
      <c r="BK75" s="1223"/>
      <c r="BL75" s="1223"/>
      <c r="BM75" s="1223"/>
      <c r="BN75" s="1223"/>
      <c r="BO75" s="1223"/>
      <c r="BP75" s="1220">
        <v>12.7</v>
      </c>
      <c r="BQ75" s="1220"/>
      <c r="BR75" s="1220"/>
      <c r="BS75" s="1220"/>
      <c r="BT75" s="1220"/>
      <c r="BU75" s="1220"/>
      <c r="BV75" s="1220"/>
      <c r="BW75" s="1220"/>
      <c r="BX75" s="1220">
        <v>12.2</v>
      </c>
      <c r="BY75" s="1220"/>
      <c r="BZ75" s="1220"/>
      <c r="CA75" s="1220"/>
      <c r="CB75" s="1220"/>
      <c r="CC75" s="1220"/>
      <c r="CD75" s="1220"/>
      <c r="CE75" s="1220"/>
      <c r="CF75" s="1220">
        <v>13.2</v>
      </c>
      <c r="CG75" s="1220"/>
      <c r="CH75" s="1220"/>
      <c r="CI75" s="1220"/>
      <c r="CJ75" s="1220"/>
      <c r="CK75" s="1220"/>
      <c r="CL75" s="1220"/>
      <c r="CM75" s="1220"/>
      <c r="CN75" s="1220">
        <v>13.4</v>
      </c>
      <c r="CO75" s="1220"/>
      <c r="CP75" s="1220"/>
      <c r="CQ75" s="1220"/>
      <c r="CR75" s="1220"/>
      <c r="CS75" s="1220"/>
      <c r="CT75" s="1220"/>
      <c r="CU75" s="1220"/>
      <c r="CV75" s="1220">
        <v>13</v>
      </c>
      <c r="CW75" s="1220"/>
      <c r="CX75" s="1220"/>
      <c r="CY75" s="1220"/>
      <c r="CZ75" s="1220"/>
      <c r="DA75" s="1220"/>
      <c r="DB75" s="1220"/>
      <c r="DC75" s="1220"/>
    </row>
    <row r="76" spans="2:107" x14ac:dyDescent="0.15">
      <c r="B76" s="256"/>
      <c r="G76" s="1228"/>
      <c r="H76" s="1228"/>
      <c r="I76" s="1226"/>
      <c r="J76" s="1226"/>
      <c r="K76" s="1227"/>
      <c r="L76" s="1227"/>
      <c r="M76" s="1227"/>
      <c r="N76" s="1227"/>
      <c r="AM76" s="357"/>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x14ac:dyDescent="0.15">
      <c r="B77" s="256"/>
      <c r="G77" s="1226"/>
      <c r="H77" s="1226"/>
      <c r="I77" s="1226"/>
      <c r="J77" s="1226"/>
      <c r="K77" s="1224"/>
      <c r="L77" s="1224"/>
      <c r="M77" s="1224"/>
      <c r="N77" s="1224"/>
      <c r="AN77" s="1225" t="s">
        <v>599</v>
      </c>
      <c r="AO77" s="1225"/>
      <c r="AP77" s="1225"/>
      <c r="AQ77" s="1225"/>
      <c r="AR77" s="1225"/>
      <c r="AS77" s="1225"/>
      <c r="AT77" s="1225"/>
      <c r="AU77" s="1225"/>
      <c r="AV77" s="1225"/>
      <c r="AW77" s="1225"/>
      <c r="AX77" s="1225"/>
      <c r="AY77" s="1225"/>
      <c r="AZ77" s="1225"/>
      <c r="BA77" s="1225"/>
      <c r="BB77" s="1223" t="s">
        <v>597</v>
      </c>
      <c r="BC77" s="1223"/>
      <c r="BD77" s="1223"/>
      <c r="BE77" s="1223"/>
      <c r="BF77" s="1223"/>
      <c r="BG77" s="1223"/>
      <c r="BH77" s="1223"/>
      <c r="BI77" s="1223"/>
      <c r="BJ77" s="1223"/>
      <c r="BK77" s="1223"/>
      <c r="BL77" s="1223"/>
      <c r="BM77" s="1223"/>
      <c r="BN77" s="1223"/>
      <c r="BO77" s="1223"/>
      <c r="BP77" s="1220">
        <v>0</v>
      </c>
      <c r="BQ77" s="1220"/>
      <c r="BR77" s="1220"/>
      <c r="BS77" s="1220"/>
      <c r="BT77" s="1220"/>
      <c r="BU77" s="1220"/>
      <c r="BV77" s="1220"/>
      <c r="BW77" s="1220"/>
      <c r="BX77" s="1220">
        <v>0</v>
      </c>
      <c r="BY77" s="1220"/>
      <c r="BZ77" s="1220"/>
      <c r="CA77" s="1220"/>
      <c r="CB77" s="1220"/>
      <c r="CC77" s="1220"/>
      <c r="CD77" s="1220"/>
      <c r="CE77" s="1220"/>
      <c r="CF77" s="1220">
        <v>0</v>
      </c>
      <c r="CG77" s="1220"/>
      <c r="CH77" s="1220"/>
      <c r="CI77" s="1220"/>
      <c r="CJ77" s="1220"/>
      <c r="CK77" s="1220"/>
      <c r="CL77" s="1220"/>
      <c r="CM77" s="1220"/>
      <c r="CN77" s="1220">
        <v>0</v>
      </c>
      <c r="CO77" s="1220"/>
      <c r="CP77" s="1220"/>
      <c r="CQ77" s="1220"/>
      <c r="CR77" s="1220"/>
      <c r="CS77" s="1220"/>
      <c r="CT77" s="1220"/>
      <c r="CU77" s="1220"/>
      <c r="CV77" s="1220">
        <v>0</v>
      </c>
      <c r="CW77" s="1220"/>
      <c r="CX77" s="1220"/>
      <c r="CY77" s="1220"/>
      <c r="CZ77" s="1220"/>
      <c r="DA77" s="1220"/>
      <c r="DB77" s="1220"/>
      <c r="DC77" s="1220"/>
    </row>
    <row r="78" spans="2:107" x14ac:dyDescent="0.15">
      <c r="B78" s="256"/>
      <c r="G78" s="1226"/>
      <c r="H78" s="1226"/>
      <c r="I78" s="1226"/>
      <c r="J78" s="1226"/>
      <c r="K78" s="1224"/>
      <c r="L78" s="1224"/>
      <c r="M78" s="1224"/>
      <c r="N78" s="1224"/>
      <c r="AN78" s="1225"/>
      <c r="AO78" s="1225"/>
      <c r="AP78" s="1225"/>
      <c r="AQ78" s="1225"/>
      <c r="AR78" s="1225"/>
      <c r="AS78" s="1225"/>
      <c r="AT78" s="1225"/>
      <c r="AU78" s="1225"/>
      <c r="AV78" s="1225"/>
      <c r="AW78" s="1225"/>
      <c r="AX78" s="1225"/>
      <c r="AY78" s="1225"/>
      <c r="AZ78" s="1225"/>
      <c r="BA78" s="1225"/>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x14ac:dyDescent="0.15">
      <c r="B79" s="256"/>
      <c r="G79" s="1226"/>
      <c r="H79" s="1226"/>
      <c r="I79" s="1221"/>
      <c r="J79" s="1221"/>
      <c r="K79" s="1222"/>
      <c r="L79" s="1222"/>
      <c r="M79" s="1222"/>
      <c r="N79" s="1222"/>
      <c r="AN79" s="1225"/>
      <c r="AO79" s="1225"/>
      <c r="AP79" s="1225"/>
      <c r="AQ79" s="1225"/>
      <c r="AR79" s="1225"/>
      <c r="AS79" s="1225"/>
      <c r="AT79" s="1225"/>
      <c r="AU79" s="1225"/>
      <c r="AV79" s="1225"/>
      <c r="AW79" s="1225"/>
      <c r="AX79" s="1225"/>
      <c r="AY79" s="1225"/>
      <c r="AZ79" s="1225"/>
      <c r="BA79" s="1225"/>
      <c r="BB79" s="1223" t="s">
        <v>602</v>
      </c>
      <c r="BC79" s="1223"/>
      <c r="BD79" s="1223"/>
      <c r="BE79" s="1223"/>
      <c r="BF79" s="1223"/>
      <c r="BG79" s="1223"/>
      <c r="BH79" s="1223"/>
      <c r="BI79" s="1223"/>
      <c r="BJ79" s="1223"/>
      <c r="BK79" s="1223"/>
      <c r="BL79" s="1223"/>
      <c r="BM79" s="1223"/>
      <c r="BN79" s="1223"/>
      <c r="BO79" s="1223"/>
      <c r="BP79" s="1220">
        <v>7.1</v>
      </c>
      <c r="BQ79" s="1220"/>
      <c r="BR79" s="1220"/>
      <c r="BS79" s="1220"/>
      <c r="BT79" s="1220"/>
      <c r="BU79" s="1220"/>
      <c r="BV79" s="1220"/>
      <c r="BW79" s="1220"/>
      <c r="BX79" s="1220">
        <v>7.1</v>
      </c>
      <c r="BY79" s="1220"/>
      <c r="BZ79" s="1220"/>
      <c r="CA79" s="1220"/>
      <c r="CB79" s="1220"/>
      <c r="CC79" s="1220"/>
      <c r="CD79" s="1220"/>
      <c r="CE79" s="1220"/>
      <c r="CF79" s="1220">
        <v>7.3</v>
      </c>
      <c r="CG79" s="1220"/>
      <c r="CH79" s="1220"/>
      <c r="CI79" s="1220"/>
      <c r="CJ79" s="1220"/>
      <c r="CK79" s="1220"/>
      <c r="CL79" s="1220"/>
      <c r="CM79" s="1220"/>
      <c r="CN79" s="1220">
        <v>7.4</v>
      </c>
      <c r="CO79" s="1220"/>
      <c r="CP79" s="1220"/>
      <c r="CQ79" s="1220"/>
      <c r="CR79" s="1220"/>
      <c r="CS79" s="1220"/>
      <c r="CT79" s="1220"/>
      <c r="CU79" s="1220"/>
      <c r="CV79" s="1220">
        <v>7.5</v>
      </c>
      <c r="CW79" s="1220"/>
      <c r="CX79" s="1220"/>
      <c r="CY79" s="1220"/>
      <c r="CZ79" s="1220"/>
      <c r="DA79" s="1220"/>
      <c r="DB79" s="1220"/>
      <c r="DC79" s="1220"/>
    </row>
    <row r="80" spans="2:107" x14ac:dyDescent="0.15">
      <c r="B80" s="256"/>
      <c r="G80" s="1226"/>
      <c r="H80" s="1226"/>
      <c r="I80" s="1221"/>
      <c r="J80" s="1221"/>
      <c r="K80" s="1222"/>
      <c r="L80" s="1222"/>
      <c r="M80" s="1222"/>
      <c r="N80" s="1222"/>
      <c r="AN80" s="1225"/>
      <c r="AO80" s="1225"/>
      <c r="AP80" s="1225"/>
      <c r="AQ80" s="1225"/>
      <c r="AR80" s="1225"/>
      <c r="AS80" s="1225"/>
      <c r="AT80" s="1225"/>
      <c r="AU80" s="1225"/>
      <c r="AV80" s="1225"/>
      <c r="AW80" s="1225"/>
      <c r="AX80" s="1225"/>
      <c r="AY80" s="1225"/>
      <c r="AZ80" s="1225"/>
      <c r="BA80" s="1225"/>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x14ac:dyDescent="0.15">
      <c r="B81" s="256"/>
    </row>
    <row r="82" spans="2:109" ht="17.25" x14ac:dyDescent="0.15">
      <c r="B82" s="256"/>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2AVeD7pdtQnY9XgahMVANeRzt/Hxd7L/0Zo25ujFH/SbAVlnfRi+Pgiyg3J7tfWTRzJtsNdtAV+ShWQAXPNxNQ==" saltValue="VPEjTctjibww/DJ86JTo6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30E55-B3F8-49B6-B392-7DF5F3E55D92}">
  <sheetPr>
    <pageSetUpPr fitToPage="1"/>
  </sheetPr>
  <dimension ref="A1:DR125"/>
  <sheetViews>
    <sheetView showGridLines="0" topLeftCell="A91" zoomScale="70" zoomScaleNormal="70" zoomScaleSheetLayoutView="70" workbookViewId="0">
      <selection activeCell="CN113" sqref="CN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501</v>
      </c>
    </row>
  </sheetData>
  <sheetProtection algorithmName="SHA-512" hashValue="JyyGEjFHCdcN1Tfwyh2H8deXKkz6dTXa8GFtTvsZKMF++lWbEt50awd4BT8h8k73ky9+Ylq9dhV6V5ai0/W2eg==" saltValue="rFQiiWbcnl9ZdzL5Ieoy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D0109-574B-4016-A980-137E6B6CD669}">
  <sheetPr>
    <pageSetUpPr fitToPage="1"/>
  </sheetPr>
  <dimension ref="A1:DR125"/>
  <sheetViews>
    <sheetView showGridLines="0" topLeftCell="AC1" zoomScale="70" zoomScaleNormal="7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501</v>
      </c>
    </row>
  </sheetData>
  <sheetProtection algorithmName="SHA-512" hashValue="aP/NmFicF0u8GD+izfdHLjQMtJeuM03kOhKDoJijWZOqmLCgtuBT/bJycCoz1JY0KFgjhlZ7az+SoQpLV5gf+A==" saltValue="ta7Yqpnq5M9uZbUqqjCh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551</v>
      </c>
      <c r="G2" s="146"/>
      <c r="H2" s="147"/>
    </row>
    <row r="3" spans="1:8" x14ac:dyDescent="0.15">
      <c r="A3" s="143" t="s">
        <v>544</v>
      </c>
      <c r="B3" s="148"/>
      <c r="C3" s="149"/>
      <c r="D3" s="150">
        <v>108943</v>
      </c>
      <c r="E3" s="151"/>
      <c r="F3" s="152">
        <v>291173</v>
      </c>
      <c r="G3" s="153"/>
      <c r="H3" s="154"/>
    </row>
    <row r="4" spans="1:8" x14ac:dyDescent="0.15">
      <c r="A4" s="155"/>
      <c r="B4" s="156"/>
      <c r="C4" s="157"/>
      <c r="D4" s="158">
        <v>59173</v>
      </c>
      <c r="E4" s="159"/>
      <c r="F4" s="160">
        <v>119071</v>
      </c>
      <c r="G4" s="161"/>
      <c r="H4" s="162"/>
    </row>
    <row r="5" spans="1:8" x14ac:dyDescent="0.15">
      <c r="A5" s="143" t="s">
        <v>546</v>
      </c>
      <c r="B5" s="148"/>
      <c r="C5" s="149"/>
      <c r="D5" s="150">
        <v>209547</v>
      </c>
      <c r="E5" s="151"/>
      <c r="F5" s="152">
        <v>271581</v>
      </c>
      <c r="G5" s="153"/>
      <c r="H5" s="154"/>
    </row>
    <row r="6" spans="1:8" x14ac:dyDescent="0.15">
      <c r="A6" s="155"/>
      <c r="B6" s="156"/>
      <c r="C6" s="157"/>
      <c r="D6" s="158">
        <v>165117</v>
      </c>
      <c r="E6" s="159"/>
      <c r="F6" s="160">
        <v>117844</v>
      </c>
      <c r="G6" s="161"/>
      <c r="H6" s="162"/>
    </row>
    <row r="7" spans="1:8" x14ac:dyDescent="0.15">
      <c r="A7" s="143" t="s">
        <v>547</v>
      </c>
      <c r="B7" s="148"/>
      <c r="C7" s="149"/>
      <c r="D7" s="150">
        <v>206220</v>
      </c>
      <c r="E7" s="151"/>
      <c r="F7" s="152">
        <v>268375</v>
      </c>
      <c r="G7" s="153"/>
      <c r="H7" s="154"/>
    </row>
    <row r="8" spans="1:8" x14ac:dyDescent="0.15">
      <c r="A8" s="155"/>
      <c r="B8" s="156"/>
      <c r="C8" s="157"/>
      <c r="D8" s="158">
        <v>143436</v>
      </c>
      <c r="E8" s="159"/>
      <c r="F8" s="160">
        <v>119602</v>
      </c>
      <c r="G8" s="161"/>
      <c r="H8" s="162"/>
    </row>
    <row r="9" spans="1:8" x14ac:dyDescent="0.15">
      <c r="A9" s="143" t="s">
        <v>548</v>
      </c>
      <c r="B9" s="148"/>
      <c r="C9" s="149"/>
      <c r="D9" s="150">
        <v>352436</v>
      </c>
      <c r="E9" s="151"/>
      <c r="F9" s="152">
        <v>301035</v>
      </c>
      <c r="G9" s="153"/>
      <c r="H9" s="154"/>
    </row>
    <row r="10" spans="1:8" x14ac:dyDescent="0.15">
      <c r="A10" s="155"/>
      <c r="B10" s="156"/>
      <c r="C10" s="157"/>
      <c r="D10" s="158">
        <v>294315</v>
      </c>
      <c r="E10" s="159"/>
      <c r="F10" s="160">
        <v>154376</v>
      </c>
      <c r="G10" s="161"/>
      <c r="H10" s="162"/>
    </row>
    <row r="11" spans="1:8" x14ac:dyDescent="0.15">
      <c r="A11" s="143" t="s">
        <v>549</v>
      </c>
      <c r="B11" s="148"/>
      <c r="C11" s="149"/>
      <c r="D11" s="150">
        <v>193285</v>
      </c>
      <c r="E11" s="151"/>
      <c r="F11" s="152">
        <v>277467</v>
      </c>
      <c r="G11" s="153"/>
      <c r="H11" s="154"/>
    </row>
    <row r="12" spans="1:8" x14ac:dyDescent="0.15">
      <c r="A12" s="155"/>
      <c r="B12" s="156"/>
      <c r="C12" s="163"/>
      <c r="D12" s="158">
        <v>159540</v>
      </c>
      <c r="E12" s="159"/>
      <c r="F12" s="160">
        <v>128378</v>
      </c>
      <c r="G12" s="161"/>
      <c r="H12" s="162"/>
    </row>
    <row r="13" spans="1:8" x14ac:dyDescent="0.15">
      <c r="A13" s="143"/>
      <c r="B13" s="148"/>
      <c r="C13" s="149"/>
      <c r="D13" s="150">
        <v>214086</v>
      </c>
      <c r="E13" s="151"/>
      <c r="F13" s="152">
        <v>281926</v>
      </c>
      <c r="G13" s="164"/>
      <c r="H13" s="154"/>
    </row>
    <row r="14" spans="1:8" x14ac:dyDescent="0.15">
      <c r="A14" s="155"/>
      <c r="B14" s="156"/>
      <c r="C14" s="157"/>
      <c r="D14" s="158">
        <v>164316</v>
      </c>
      <c r="E14" s="159"/>
      <c r="F14" s="160">
        <v>127854</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4.91</v>
      </c>
      <c r="C19" s="165">
        <f>ROUND(VALUE(SUBSTITUTE(実質収支比率等に係る経年分析!G$48,"▲","-")),2)</f>
        <v>4.47</v>
      </c>
      <c r="D19" s="165">
        <f>ROUND(VALUE(SUBSTITUTE(実質収支比率等に係る経年分析!H$48,"▲","-")),2)</f>
        <v>5.51</v>
      </c>
      <c r="E19" s="165">
        <f>ROUND(VALUE(SUBSTITUTE(実質収支比率等に係る経年分析!I$48,"▲","-")),2)</f>
        <v>4.83</v>
      </c>
      <c r="F19" s="165">
        <f>ROUND(VALUE(SUBSTITUTE(実質収支比率等に係る経年分析!J$48,"▲","-")),2)</f>
        <v>5.62</v>
      </c>
    </row>
    <row r="20" spans="1:11" x14ac:dyDescent="0.15">
      <c r="A20" s="165" t="s">
        <v>55</v>
      </c>
      <c r="B20" s="165">
        <f>ROUND(VALUE(SUBSTITUTE(実質収支比率等に係る経年分析!F$47,"▲","-")),2)</f>
        <v>26.57</v>
      </c>
      <c r="C20" s="165">
        <f>ROUND(VALUE(SUBSTITUTE(実質収支比率等に係る経年分析!G$47,"▲","-")),2)</f>
        <v>29.34</v>
      </c>
      <c r="D20" s="165">
        <f>ROUND(VALUE(SUBSTITUTE(実質収支比率等に係る経年分析!H$47,"▲","-")),2)</f>
        <v>29.03</v>
      </c>
      <c r="E20" s="165">
        <f>ROUND(VALUE(SUBSTITUTE(実質収支比率等に係る経年分析!I$47,"▲","-")),2)</f>
        <v>31.33</v>
      </c>
      <c r="F20" s="165">
        <f>ROUND(VALUE(SUBSTITUTE(実質収支比率等に係る経年分析!J$47,"▲","-")),2)</f>
        <v>30.71</v>
      </c>
    </row>
    <row r="21" spans="1:11" x14ac:dyDescent="0.15">
      <c r="A21" s="165" t="s">
        <v>56</v>
      </c>
      <c r="B21" s="165">
        <f>IF(ISNUMBER(VALUE(SUBSTITUTE(実質収支比率等に係る経年分析!F$49,"▲","-"))),ROUND(VALUE(SUBSTITUTE(実質収支比率等に係る経年分析!F$49,"▲","-")),2),NA())</f>
        <v>-9.9499999999999993</v>
      </c>
      <c r="C21" s="165">
        <f>IF(ISNUMBER(VALUE(SUBSTITUTE(実質収支比率等に係る経年分析!G$49,"▲","-"))),ROUND(VALUE(SUBSTITUTE(実質収支比率等に係る経年分析!G$49,"▲","-")),2),NA())</f>
        <v>-1.17</v>
      </c>
      <c r="D21" s="165">
        <f>IF(ISNUMBER(VALUE(SUBSTITUTE(実質収支比率等に係る経年分析!H$49,"▲","-"))),ROUND(VALUE(SUBSTITUTE(実質収支比率等に係る経年分析!H$49,"▲","-")),2),NA())</f>
        <v>-0.72</v>
      </c>
      <c r="E21" s="165">
        <f>IF(ISNUMBER(VALUE(SUBSTITUTE(実質収支比率等に係る経年分析!I$49,"▲","-"))),ROUND(VALUE(SUBSTITUTE(実質収支比率等に係る経年分析!I$49,"▲","-")),2),NA())</f>
        <v>-0.56999999999999995</v>
      </c>
      <c r="F21" s="165">
        <f>IF(ISNUMBER(VALUE(SUBSTITUTE(実質収支比率等に係る経年分析!J$49,"▲","-"))),ROUND(VALUE(SUBSTITUTE(実質収支比率等に係る経年分析!J$49,"▲","-")),2),NA())</f>
        <v>0.54</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15">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15">
      <c r="A33" s="166" t="str">
        <f>IF(連結実質赤字比率に係る赤字・黒字の構成分析!C$37="",NA(),連結実質赤字比率に係る赤字・黒字の構成分析!C$37)</f>
        <v>簡易水道特別会計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0.09</v>
      </c>
    </row>
    <row r="34" spans="1:16" x14ac:dyDescent="0.15">
      <c r="A34" s="166" t="str">
        <f>IF(連結実質赤字比率に係る赤字・黒字の構成分析!C$36="",NA(),連結実質赤字比率に係る赤字・黒字の構成分析!C$36)</f>
        <v>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0.42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0.8</v>
      </c>
    </row>
    <row r="35" spans="1:16" x14ac:dyDescent="0.15">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1.21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1.06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2.69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1.89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2.39</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4.91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4.46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4.83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5.62</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256</v>
      </c>
      <c r="E42" s="167"/>
      <c r="F42" s="167"/>
      <c r="G42" s="167">
        <f>'実質公債費比率（分子）の構造'!L$52</f>
        <v>247</v>
      </c>
      <c r="H42" s="167"/>
      <c r="I42" s="167"/>
      <c r="J42" s="167">
        <f>'実質公債費比率（分子）の構造'!M$52</f>
        <v>300</v>
      </c>
      <c r="K42" s="167"/>
      <c r="L42" s="167"/>
      <c r="M42" s="167">
        <f>'実質公債費比率（分子）の構造'!N$52</f>
        <v>288</v>
      </c>
      <c r="N42" s="167"/>
      <c r="O42" s="167"/>
      <c r="P42" s="167">
        <f>'実質公債費比率（分子）の構造'!O$52</f>
        <v>271</v>
      </c>
    </row>
    <row r="43" spans="1:16" x14ac:dyDescent="0.15">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57</v>
      </c>
      <c r="C45" s="167"/>
      <c r="D45" s="167"/>
      <c r="E45" s="167">
        <f>'実質公債費比率（分子）の構造'!L$49</f>
        <v>42</v>
      </c>
      <c r="F45" s="167"/>
      <c r="G45" s="167"/>
      <c r="H45" s="167">
        <f>'実質公債費比率（分子）の構造'!M$49</f>
        <v>41</v>
      </c>
      <c r="I45" s="167"/>
      <c r="J45" s="167"/>
      <c r="K45" s="167">
        <f>'実質公債費比率（分子）の構造'!N$49</f>
        <v>40</v>
      </c>
      <c r="L45" s="167"/>
      <c r="M45" s="167"/>
      <c r="N45" s="167">
        <f>'実質公債費比率（分子）の構造'!O$49</f>
        <v>34</v>
      </c>
      <c r="O45" s="167"/>
      <c r="P45" s="167"/>
    </row>
    <row r="46" spans="1:16" x14ac:dyDescent="0.15">
      <c r="A46" s="167" t="s">
        <v>67</v>
      </c>
      <c r="B46" s="167">
        <f>'実質公債費比率（分子）の構造'!K$48</f>
        <v>33</v>
      </c>
      <c r="C46" s="167"/>
      <c r="D46" s="167"/>
      <c r="E46" s="167">
        <f>'実質公債費比率（分子）の構造'!L$48</f>
        <v>33</v>
      </c>
      <c r="F46" s="167"/>
      <c r="G46" s="167"/>
      <c r="H46" s="167">
        <f>'実質公債費比率（分子）の構造'!M$48</f>
        <v>36</v>
      </c>
      <c r="I46" s="167"/>
      <c r="J46" s="167"/>
      <c r="K46" s="167">
        <f>'実質公債費比率（分子）の構造'!N$48</f>
        <v>38</v>
      </c>
      <c r="L46" s="167"/>
      <c r="M46" s="167"/>
      <c r="N46" s="167">
        <f>'実質公債費比率（分子）の構造'!O$48</f>
        <v>39</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314</v>
      </c>
      <c r="C49" s="167"/>
      <c r="D49" s="167"/>
      <c r="E49" s="167">
        <f>'実質公債費比率（分子）の構造'!L$45</f>
        <v>310</v>
      </c>
      <c r="F49" s="167"/>
      <c r="G49" s="167"/>
      <c r="H49" s="167">
        <f>'実質公債費比率（分子）の構造'!M$45</f>
        <v>383</v>
      </c>
      <c r="I49" s="167"/>
      <c r="J49" s="167"/>
      <c r="K49" s="167">
        <f>'実質公債費比率（分子）の構造'!N$45</f>
        <v>366</v>
      </c>
      <c r="L49" s="167"/>
      <c r="M49" s="167"/>
      <c r="N49" s="167">
        <f>'実質公債費比率（分子）の構造'!O$45</f>
        <v>339</v>
      </c>
      <c r="O49" s="167"/>
      <c r="P49" s="167"/>
    </row>
    <row r="50" spans="1:16" x14ac:dyDescent="0.15">
      <c r="A50" s="167" t="s">
        <v>71</v>
      </c>
      <c r="B50" s="167" t="e">
        <f>NA()</f>
        <v>#N/A</v>
      </c>
      <c r="C50" s="167">
        <f>IF(ISNUMBER('実質公債費比率（分子）の構造'!K$53),'実質公債費比率（分子）の構造'!K$53,NA())</f>
        <v>148</v>
      </c>
      <c r="D50" s="167" t="e">
        <f>NA()</f>
        <v>#N/A</v>
      </c>
      <c r="E50" s="167" t="e">
        <f>NA()</f>
        <v>#N/A</v>
      </c>
      <c r="F50" s="167">
        <f>IF(ISNUMBER('実質公債費比率（分子）の構造'!L$53),'実質公債費比率（分子）の構造'!L$53,NA())</f>
        <v>138</v>
      </c>
      <c r="G50" s="167" t="e">
        <f>NA()</f>
        <v>#N/A</v>
      </c>
      <c r="H50" s="167" t="e">
        <f>NA()</f>
        <v>#N/A</v>
      </c>
      <c r="I50" s="167">
        <f>IF(ISNUMBER('実質公債費比率（分子）の構造'!M$53),'実質公債費比率（分子）の構造'!M$53,NA())</f>
        <v>160</v>
      </c>
      <c r="J50" s="167" t="e">
        <f>NA()</f>
        <v>#N/A</v>
      </c>
      <c r="K50" s="167" t="e">
        <f>NA()</f>
        <v>#N/A</v>
      </c>
      <c r="L50" s="167">
        <f>IF(ISNUMBER('実質公債費比率（分子）の構造'!N$53),'実質公債費比率（分子）の構造'!N$53,NA())</f>
        <v>156</v>
      </c>
      <c r="M50" s="167" t="e">
        <f>NA()</f>
        <v>#N/A</v>
      </c>
      <c r="N50" s="167" t="e">
        <f>NA()</f>
        <v>#N/A</v>
      </c>
      <c r="O50" s="167">
        <f>IF(ISNUMBER('実質公債費比率（分子）の構造'!O$53),'実質公債費比率（分子）の構造'!O$53,NA())</f>
        <v>141</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2514</v>
      </c>
      <c r="E56" s="166"/>
      <c r="F56" s="166"/>
      <c r="G56" s="166">
        <f>'将来負担比率（分子）の構造'!J$52</f>
        <v>2573</v>
      </c>
      <c r="H56" s="166"/>
      <c r="I56" s="166"/>
      <c r="J56" s="166">
        <f>'将来負担比率（分子）の構造'!K$52</f>
        <v>2391</v>
      </c>
      <c r="K56" s="166"/>
      <c r="L56" s="166"/>
      <c r="M56" s="166">
        <f>'将来負担比率（分子）の構造'!L$52</f>
        <v>2466</v>
      </c>
      <c r="N56" s="166"/>
      <c r="O56" s="166"/>
      <c r="P56" s="166">
        <f>'将来負担比率（分子）の構造'!M$52</f>
        <v>2431</v>
      </c>
    </row>
    <row r="57" spans="1:16" x14ac:dyDescent="0.15">
      <c r="A57" s="166" t="s">
        <v>42</v>
      </c>
      <c r="B57" s="166"/>
      <c r="C57" s="166"/>
      <c r="D57" s="166">
        <f>'将来負担比率（分子）の構造'!I$51</f>
        <v>118</v>
      </c>
      <c r="E57" s="166"/>
      <c r="F57" s="166"/>
      <c r="G57" s="166">
        <f>'将来負担比率（分子）の構造'!J$51</f>
        <v>91</v>
      </c>
      <c r="H57" s="166"/>
      <c r="I57" s="166"/>
      <c r="J57" s="166">
        <f>'将来負担比率（分子）の構造'!K$51</f>
        <v>73</v>
      </c>
      <c r="K57" s="166"/>
      <c r="L57" s="166"/>
      <c r="M57" s="166">
        <f>'将来負担比率（分子）の構造'!L$51</f>
        <v>64</v>
      </c>
      <c r="N57" s="166"/>
      <c r="O57" s="166"/>
      <c r="P57" s="166">
        <f>'将来負担比率（分子）の構造'!M$51</f>
        <v>61</v>
      </c>
    </row>
    <row r="58" spans="1:16" x14ac:dyDescent="0.15">
      <c r="A58" s="166" t="s">
        <v>41</v>
      </c>
      <c r="B58" s="166"/>
      <c r="C58" s="166"/>
      <c r="D58" s="166">
        <f>'将来負担比率（分子）の構造'!I$50</f>
        <v>1552</v>
      </c>
      <c r="E58" s="166"/>
      <c r="F58" s="166"/>
      <c r="G58" s="166">
        <f>'将来負担比率（分子）の構造'!J$50</f>
        <v>1570</v>
      </c>
      <c r="H58" s="166"/>
      <c r="I58" s="166"/>
      <c r="J58" s="166">
        <f>'将来負担比率（分子）の構造'!K$50</f>
        <v>1396</v>
      </c>
      <c r="K58" s="166"/>
      <c r="L58" s="166"/>
      <c r="M58" s="166">
        <f>'将来負担比率（分子）の構造'!L$50</f>
        <v>1466</v>
      </c>
      <c r="N58" s="166"/>
      <c r="O58" s="166"/>
      <c r="P58" s="166">
        <f>'将来負担比率（分子）の構造'!M$50</f>
        <v>1571</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411</v>
      </c>
      <c r="C62" s="166"/>
      <c r="D62" s="166"/>
      <c r="E62" s="166">
        <f>'将来負担比率（分子）の構造'!J$45</f>
        <v>394</v>
      </c>
      <c r="F62" s="166"/>
      <c r="G62" s="166"/>
      <c r="H62" s="166">
        <f>'将来負担比率（分子）の構造'!K$45</f>
        <v>372</v>
      </c>
      <c r="I62" s="166"/>
      <c r="J62" s="166"/>
      <c r="K62" s="166">
        <f>'将来負担比率（分子）の構造'!L$45</f>
        <v>344</v>
      </c>
      <c r="L62" s="166"/>
      <c r="M62" s="166"/>
      <c r="N62" s="166">
        <f>'将来負担比率（分子）の構造'!M$45</f>
        <v>350</v>
      </c>
      <c r="O62" s="166"/>
      <c r="P62" s="166"/>
    </row>
    <row r="63" spans="1:16" x14ac:dyDescent="0.15">
      <c r="A63" s="166" t="s">
        <v>34</v>
      </c>
      <c r="B63" s="166">
        <f>'将来負担比率（分子）の構造'!I$44</f>
        <v>288</v>
      </c>
      <c r="C63" s="166"/>
      <c r="D63" s="166"/>
      <c r="E63" s="166">
        <f>'将来負担比率（分子）の構造'!J$44</f>
        <v>250</v>
      </c>
      <c r="F63" s="166"/>
      <c r="G63" s="166"/>
      <c r="H63" s="166">
        <f>'将来負担比率（分子）の構造'!K$44</f>
        <v>215</v>
      </c>
      <c r="I63" s="166"/>
      <c r="J63" s="166"/>
      <c r="K63" s="166">
        <f>'将来負担比率（分子）の構造'!L$44</f>
        <v>180</v>
      </c>
      <c r="L63" s="166"/>
      <c r="M63" s="166"/>
      <c r="N63" s="166">
        <f>'将来負担比率（分子）の構造'!M$44</f>
        <v>155</v>
      </c>
      <c r="O63" s="166"/>
      <c r="P63" s="166"/>
    </row>
    <row r="64" spans="1:16" x14ac:dyDescent="0.15">
      <c r="A64" s="166" t="s">
        <v>33</v>
      </c>
      <c r="B64" s="166">
        <f>'将来負担比率（分子）の構造'!I$43</f>
        <v>295</v>
      </c>
      <c r="C64" s="166"/>
      <c r="D64" s="166"/>
      <c r="E64" s="166">
        <f>'将来負担比率（分子）の構造'!J$43</f>
        <v>256</v>
      </c>
      <c r="F64" s="166"/>
      <c r="G64" s="166"/>
      <c r="H64" s="166">
        <f>'将来負担比率（分子）の構造'!K$43</f>
        <v>282</v>
      </c>
      <c r="I64" s="166"/>
      <c r="J64" s="166"/>
      <c r="K64" s="166">
        <f>'将来負担比率（分子）の構造'!L$43</f>
        <v>314</v>
      </c>
      <c r="L64" s="166"/>
      <c r="M64" s="166"/>
      <c r="N64" s="166">
        <f>'将来負担比率（分子）の構造'!M$43</f>
        <v>363</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3090</v>
      </c>
      <c r="C66" s="166"/>
      <c r="D66" s="166"/>
      <c r="E66" s="166">
        <f>'将来負担比率（分子）の構造'!J$41</f>
        <v>3146</v>
      </c>
      <c r="F66" s="166"/>
      <c r="G66" s="166"/>
      <c r="H66" s="166">
        <f>'将来負担比率（分子）の構造'!K$41</f>
        <v>3046</v>
      </c>
      <c r="I66" s="166"/>
      <c r="J66" s="166"/>
      <c r="K66" s="166">
        <f>'将来負担比率（分子）の構造'!L$41</f>
        <v>3161</v>
      </c>
      <c r="L66" s="166"/>
      <c r="M66" s="166"/>
      <c r="N66" s="166">
        <f>'将来負担比率（分子）の構造'!M$41</f>
        <v>3101</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54</v>
      </c>
      <c r="J67" s="166" t="e">
        <f>NA()</f>
        <v>#N/A</v>
      </c>
      <c r="K67" s="166" t="e">
        <f>NA()</f>
        <v>#N/A</v>
      </c>
      <c r="L67" s="166">
        <f>IF(ISNUMBER('将来負担比率（分子）の構造'!L$53), IF('将来負担比率（分子）の構造'!L$53 &lt; 0, 0, '将来負担比率（分子）の構造'!L$53), NA())</f>
        <v>3</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405</v>
      </c>
      <c r="C72" s="170">
        <f>基金残高に係る経年分析!G55</f>
        <v>445</v>
      </c>
      <c r="D72" s="170">
        <f>基金残高に係る経年分析!H55</f>
        <v>475</v>
      </c>
    </row>
    <row r="73" spans="1:16" x14ac:dyDescent="0.15">
      <c r="A73" s="169" t="s">
        <v>78</v>
      </c>
      <c r="B73" s="170">
        <f>基金残高に係る経年分析!F56</f>
        <v>0</v>
      </c>
      <c r="C73" s="170">
        <f>基金残高に係る経年分析!G56</f>
        <v>0</v>
      </c>
      <c r="D73" s="170">
        <f>基金残高に係る経年分析!H56</f>
        <v>12</v>
      </c>
    </row>
    <row r="74" spans="1:16" x14ac:dyDescent="0.15">
      <c r="A74" s="169" t="s">
        <v>79</v>
      </c>
      <c r="B74" s="170">
        <f>基金残高に係る経年分析!F57</f>
        <v>1057</v>
      </c>
      <c r="C74" s="170">
        <f>基金残高に係る経年分析!G57</f>
        <v>1119</v>
      </c>
      <c r="D74" s="170">
        <f>基金残高に係る経年分析!H57</f>
        <v>1206</v>
      </c>
    </row>
  </sheetData>
  <sheetProtection algorithmName="SHA-512" hashValue="CGt4bV3rjPEETVEJTx8hA4/42YHxrHYwT4LkVGQ9jVRLHt0swhX3Je4g9zplKo/bdOGT8FudjFsBvMh4CLqc1A==" saltValue="t1CgneIb5RUGSLnM1Agu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D22" sqref="AD22:AK22"/>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7" t="s">
        <v>211</v>
      </c>
      <c r="DI1" s="728"/>
      <c r="DJ1" s="728"/>
      <c r="DK1" s="728"/>
      <c r="DL1" s="728"/>
      <c r="DM1" s="728"/>
      <c r="DN1" s="729"/>
      <c r="DO1" s="205"/>
      <c r="DP1" s="727" t="s">
        <v>212</v>
      </c>
      <c r="DQ1" s="728"/>
      <c r="DR1" s="728"/>
      <c r="DS1" s="728"/>
      <c r="DT1" s="728"/>
      <c r="DU1" s="728"/>
      <c r="DV1" s="728"/>
      <c r="DW1" s="728"/>
      <c r="DX1" s="728"/>
      <c r="DY1" s="728"/>
      <c r="DZ1" s="728"/>
      <c r="EA1" s="728"/>
      <c r="EB1" s="728"/>
      <c r="EC1" s="729"/>
      <c r="ED1" s="204"/>
      <c r="EE1" s="204"/>
      <c r="EF1" s="204"/>
      <c r="EG1" s="204"/>
      <c r="EH1" s="204"/>
      <c r="EI1" s="204"/>
      <c r="EJ1" s="204"/>
      <c r="EK1" s="204"/>
      <c r="EL1" s="204"/>
      <c r="EM1" s="204"/>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9" t="s">
        <v>214</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215</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216</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15">
      <c r="B4" s="689" t="s">
        <v>1</v>
      </c>
      <c r="C4" s="690"/>
      <c r="D4" s="690"/>
      <c r="E4" s="690"/>
      <c r="F4" s="690"/>
      <c r="G4" s="690"/>
      <c r="H4" s="690"/>
      <c r="I4" s="690"/>
      <c r="J4" s="690"/>
      <c r="K4" s="690"/>
      <c r="L4" s="690"/>
      <c r="M4" s="690"/>
      <c r="N4" s="690"/>
      <c r="O4" s="690"/>
      <c r="P4" s="690"/>
      <c r="Q4" s="691"/>
      <c r="R4" s="689" t="s">
        <v>217</v>
      </c>
      <c r="S4" s="690"/>
      <c r="T4" s="690"/>
      <c r="U4" s="690"/>
      <c r="V4" s="690"/>
      <c r="W4" s="690"/>
      <c r="X4" s="690"/>
      <c r="Y4" s="691"/>
      <c r="Z4" s="689" t="s">
        <v>218</v>
      </c>
      <c r="AA4" s="690"/>
      <c r="AB4" s="690"/>
      <c r="AC4" s="691"/>
      <c r="AD4" s="689" t="s">
        <v>219</v>
      </c>
      <c r="AE4" s="690"/>
      <c r="AF4" s="690"/>
      <c r="AG4" s="690"/>
      <c r="AH4" s="690"/>
      <c r="AI4" s="690"/>
      <c r="AJ4" s="690"/>
      <c r="AK4" s="691"/>
      <c r="AL4" s="689" t="s">
        <v>218</v>
      </c>
      <c r="AM4" s="690"/>
      <c r="AN4" s="690"/>
      <c r="AO4" s="691"/>
      <c r="AP4" s="730" t="s">
        <v>220</v>
      </c>
      <c r="AQ4" s="730"/>
      <c r="AR4" s="730"/>
      <c r="AS4" s="730"/>
      <c r="AT4" s="730"/>
      <c r="AU4" s="730"/>
      <c r="AV4" s="730"/>
      <c r="AW4" s="730"/>
      <c r="AX4" s="730"/>
      <c r="AY4" s="730"/>
      <c r="AZ4" s="730"/>
      <c r="BA4" s="730"/>
      <c r="BB4" s="730"/>
      <c r="BC4" s="730"/>
      <c r="BD4" s="730"/>
      <c r="BE4" s="730"/>
      <c r="BF4" s="730"/>
      <c r="BG4" s="730" t="s">
        <v>221</v>
      </c>
      <c r="BH4" s="730"/>
      <c r="BI4" s="730"/>
      <c r="BJ4" s="730"/>
      <c r="BK4" s="730"/>
      <c r="BL4" s="730"/>
      <c r="BM4" s="730"/>
      <c r="BN4" s="730"/>
      <c r="BO4" s="730" t="s">
        <v>218</v>
      </c>
      <c r="BP4" s="730"/>
      <c r="BQ4" s="730"/>
      <c r="BR4" s="730"/>
      <c r="BS4" s="730" t="s">
        <v>222</v>
      </c>
      <c r="BT4" s="730"/>
      <c r="BU4" s="730"/>
      <c r="BV4" s="730"/>
      <c r="BW4" s="730"/>
      <c r="BX4" s="730"/>
      <c r="BY4" s="730"/>
      <c r="BZ4" s="730"/>
      <c r="CA4" s="730"/>
      <c r="CB4" s="730"/>
      <c r="CD4" s="689" t="s">
        <v>223</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x14ac:dyDescent="0.15">
      <c r="B5" s="686" t="s">
        <v>224</v>
      </c>
      <c r="C5" s="687"/>
      <c r="D5" s="687"/>
      <c r="E5" s="687"/>
      <c r="F5" s="687"/>
      <c r="G5" s="687"/>
      <c r="H5" s="687"/>
      <c r="I5" s="687"/>
      <c r="J5" s="687"/>
      <c r="K5" s="687"/>
      <c r="L5" s="687"/>
      <c r="M5" s="687"/>
      <c r="N5" s="687"/>
      <c r="O5" s="687"/>
      <c r="P5" s="687"/>
      <c r="Q5" s="688"/>
      <c r="R5" s="683">
        <v>103685</v>
      </c>
      <c r="S5" s="684"/>
      <c r="T5" s="684"/>
      <c r="U5" s="684"/>
      <c r="V5" s="684"/>
      <c r="W5" s="684"/>
      <c r="X5" s="684"/>
      <c r="Y5" s="712"/>
      <c r="Z5" s="725">
        <v>3.1</v>
      </c>
      <c r="AA5" s="725"/>
      <c r="AB5" s="725"/>
      <c r="AC5" s="725"/>
      <c r="AD5" s="726">
        <v>103685</v>
      </c>
      <c r="AE5" s="726"/>
      <c r="AF5" s="726"/>
      <c r="AG5" s="726"/>
      <c r="AH5" s="726"/>
      <c r="AI5" s="726"/>
      <c r="AJ5" s="726"/>
      <c r="AK5" s="726"/>
      <c r="AL5" s="713">
        <v>6.8</v>
      </c>
      <c r="AM5" s="698"/>
      <c r="AN5" s="698"/>
      <c r="AO5" s="714"/>
      <c r="AP5" s="686" t="s">
        <v>225</v>
      </c>
      <c r="AQ5" s="687"/>
      <c r="AR5" s="687"/>
      <c r="AS5" s="687"/>
      <c r="AT5" s="687"/>
      <c r="AU5" s="687"/>
      <c r="AV5" s="687"/>
      <c r="AW5" s="687"/>
      <c r="AX5" s="687"/>
      <c r="AY5" s="687"/>
      <c r="AZ5" s="687"/>
      <c r="BA5" s="687"/>
      <c r="BB5" s="687"/>
      <c r="BC5" s="687"/>
      <c r="BD5" s="687"/>
      <c r="BE5" s="687"/>
      <c r="BF5" s="688"/>
      <c r="BG5" s="636">
        <v>102367</v>
      </c>
      <c r="BH5" s="637"/>
      <c r="BI5" s="637"/>
      <c r="BJ5" s="637"/>
      <c r="BK5" s="637"/>
      <c r="BL5" s="637"/>
      <c r="BM5" s="637"/>
      <c r="BN5" s="638"/>
      <c r="BO5" s="662">
        <v>98.7</v>
      </c>
      <c r="BP5" s="662"/>
      <c r="BQ5" s="662"/>
      <c r="BR5" s="662"/>
      <c r="BS5" s="663" t="s">
        <v>129</v>
      </c>
      <c r="BT5" s="663"/>
      <c r="BU5" s="663"/>
      <c r="BV5" s="663"/>
      <c r="BW5" s="663"/>
      <c r="BX5" s="663"/>
      <c r="BY5" s="663"/>
      <c r="BZ5" s="663"/>
      <c r="CA5" s="663"/>
      <c r="CB5" s="708"/>
      <c r="CD5" s="689" t="s">
        <v>220</v>
      </c>
      <c r="CE5" s="690"/>
      <c r="CF5" s="690"/>
      <c r="CG5" s="690"/>
      <c r="CH5" s="690"/>
      <c r="CI5" s="690"/>
      <c r="CJ5" s="690"/>
      <c r="CK5" s="690"/>
      <c r="CL5" s="690"/>
      <c r="CM5" s="690"/>
      <c r="CN5" s="690"/>
      <c r="CO5" s="690"/>
      <c r="CP5" s="690"/>
      <c r="CQ5" s="691"/>
      <c r="CR5" s="689" t="s">
        <v>226</v>
      </c>
      <c r="CS5" s="690"/>
      <c r="CT5" s="690"/>
      <c r="CU5" s="690"/>
      <c r="CV5" s="690"/>
      <c r="CW5" s="690"/>
      <c r="CX5" s="690"/>
      <c r="CY5" s="691"/>
      <c r="CZ5" s="689" t="s">
        <v>218</v>
      </c>
      <c r="DA5" s="690"/>
      <c r="DB5" s="690"/>
      <c r="DC5" s="691"/>
      <c r="DD5" s="689" t="s">
        <v>227</v>
      </c>
      <c r="DE5" s="690"/>
      <c r="DF5" s="690"/>
      <c r="DG5" s="690"/>
      <c r="DH5" s="690"/>
      <c r="DI5" s="690"/>
      <c r="DJ5" s="690"/>
      <c r="DK5" s="690"/>
      <c r="DL5" s="690"/>
      <c r="DM5" s="690"/>
      <c r="DN5" s="690"/>
      <c r="DO5" s="690"/>
      <c r="DP5" s="691"/>
      <c r="DQ5" s="689" t="s">
        <v>228</v>
      </c>
      <c r="DR5" s="690"/>
      <c r="DS5" s="690"/>
      <c r="DT5" s="690"/>
      <c r="DU5" s="690"/>
      <c r="DV5" s="690"/>
      <c r="DW5" s="690"/>
      <c r="DX5" s="690"/>
      <c r="DY5" s="690"/>
      <c r="DZ5" s="690"/>
      <c r="EA5" s="690"/>
      <c r="EB5" s="690"/>
      <c r="EC5" s="691"/>
    </row>
    <row r="6" spans="2:143" ht="11.25" customHeight="1" x14ac:dyDescent="0.15">
      <c r="B6" s="633" t="s">
        <v>229</v>
      </c>
      <c r="C6" s="634"/>
      <c r="D6" s="634"/>
      <c r="E6" s="634"/>
      <c r="F6" s="634"/>
      <c r="G6" s="634"/>
      <c r="H6" s="634"/>
      <c r="I6" s="634"/>
      <c r="J6" s="634"/>
      <c r="K6" s="634"/>
      <c r="L6" s="634"/>
      <c r="M6" s="634"/>
      <c r="N6" s="634"/>
      <c r="O6" s="634"/>
      <c r="P6" s="634"/>
      <c r="Q6" s="635"/>
      <c r="R6" s="636">
        <v>13563</v>
      </c>
      <c r="S6" s="637"/>
      <c r="T6" s="637"/>
      <c r="U6" s="637"/>
      <c r="V6" s="637"/>
      <c r="W6" s="637"/>
      <c r="X6" s="637"/>
      <c r="Y6" s="638"/>
      <c r="Z6" s="662">
        <v>0.4</v>
      </c>
      <c r="AA6" s="662"/>
      <c r="AB6" s="662"/>
      <c r="AC6" s="662"/>
      <c r="AD6" s="663">
        <v>13563</v>
      </c>
      <c r="AE6" s="663"/>
      <c r="AF6" s="663"/>
      <c r="AG6" s="663"/>
      <c r="AH6" s="663"/>
      <c r="AI6" s="663"/>
      <c r="AJ6" s="663"/>
      <c r="AK6" s="663"/>
      <c r="AL6" s="639">
        <v>0.9</v>
      </c>
      <c r="AM6" s="640"/>
      <c r="AN6" s="640"/>
      <c r="AO6" s="664"/>
      <c r="AP6" s="633" t="s">
        <v>230</v>
      </c>
      <c r="AQ6" s="634"/>
      <c r="AR6" s="634"/>
      <c r="AS6" s="634"/>
      <c r="AT6" s="634"/>
      <c r="AU6" s="634"/>
      <c r="AV6" s="634"/>
      <c r="AW6" s="634"/>
      <c r="AX6" s="634"/>
      <c r="AY6" s="634"/>
      <c r="AZ6" s="634"/>
      <c r="BA6" s="634"/>
      <c r="BB6" s="634"/>
      <c r="BC6" s="634"/>
      <c r="BD6" s="634"/>
      <c r="BE6" s="634"/>
      <c r="BF6" s="635"/>
      <c r="BG6" s="636">
        <v>102367</v>
      </c>
      <c r="BH6" s="637"/>
      <c r="BI6" s="637"/>
      <c r="BJ6" s="637"/>
      <c r="BK6" s="637"/>
      <c r="BL6" s="637"/>
      <c r="BM6" s="637"/>
      <c r="BN6" s="638"/>
      <c r="BO6" s="662">
        <v>98.7</v>
      </c>
      <c r="BP6" s="662"/>
      <c r="BQ6" s="662"/>
      <c r="BR6" s="662"/>
      <c r="BS6" s="663" t="s">
        <v>129</v>
      </c>
      <c r="BT6" s="663"/>
      <c r="BU6" s="663"/>
      <c r="BV6" s="663"/>
      <c r="BW6" s="663"/>
      <c r="BX6" s="663"/>
      <c r="BY6" s="663"/>
      <c r="BZ6" s="663"/>
      <c r="CA6" s="663"/>
      <c r="CB6" s="708"/>
      <c r="CD6" s="686" t="s">
        <v>231</v>
      </c>
      <c r="CE6" s="687"/>
      <c r="CF6" s="687"/>
      <c r="CG6" s="687"/>
      <c r="CH6" s="687"/>
      <c r="CI6" s="687"/>
      <c r="CJ6" s="687"/>
      <c r="CK6" s="687"/>
      <c r="CL6" s="687"/>
      <c r="CM6" s="687"/>
      <c r="CN6" s="687"/>
      <c r="CO6" s="687"/>
      <c r="CP6" s="687"/>
      <c r="CQ6" s="688"/>
      <c r="CR6" s="636">
        <v>43580</v>
      </c>
      <c r="CS6" s="637"/>
      <c r="CT6" s="637"/>
      <c r="CU6" s="637"/>
      <c r="CV6" s="637"/>
      <c r="CW6" s="637"/>
      <c r="CX6" s="637"/>
      <c r="CY6" s="638"/>
      <c r="CZ6" s="713">
        <v>1.4</v>
      </c>
      <c r="DA6" s="698"/>
      <c r="DB6" s="698"/>
      <c r="DC6" s="715"/>
      <c r="DD6" s="642" t="s">
        <v>129</v>
      </c>
      <c r="DE6" s="637"/>
      <c r="DF6" s="637"/>
      <c r="DG6" s="637"/>
      <c r="DH6" s="637"/>
      <c r="DI6" s="637"/>
      <c r="DJ6" s="637"/>
      <c r="DK6" s="637"/>
      <c r="DL6" s="637"/>
      <c r="DM6" s="637"/>
      <c r="DN6" s="637"/>
      <c r="DO6" s="637"/>
      <c r="DP6" s="638"/>
      <c r="DQ6" s="642">
        <v>43575</v>
      </c>
      <c r="DR6" s="637"/>
      <c r="DS6" s="637"/>
      <c r="DT6" s="637"/>
      <c r="DU6" s="637"/>
      <c r="DV6" s="637"/>
      <c r="DW6" s="637"/>
      <c r="DX6" s="637"/>
      <c r="DY6" s="637"/>
      <c r="DZ6" s="637"/>
      <c r="EA6" s="637"/>
      <c r="EB6" s="637"/>
      <c r="EC6" s="672"/>
    </row>
    <row r="7" spans="2:143" ht="11.25" customHeight="1" x14ac:dyDescent="0.15">
      <c r="B7" s="633" t="s">
        <v>232</v>
      </c>
      <c r="C7" s="634"/>
      <c r="D7" s="634"/>
      <c r="E7" s="634"/>
      <c r="F7" s="634"/>
      <c r="G7" s="634"/>
      <c r="H7" s="634"/>
      <c r="I7" s="634"/>
      <c r="J7" s="634"/>
      <c r="K7" s="634"/>
      <c r="L7" s="634"/>
      <c r="M7" s="634"/>
      <c r="N7" s="634"/>
      <c r="O7" s="634"/>
      <c r="P7" s="634"/>
      <c r="Q7" s="635"/>
      <c r="R7" s="636">
        <v>71</v>
      </c>
      <c r="S7" s="637"/>
      <c r="T7" s="637"/>
      <c r="U7" s="637"/>
      <c r="V7" s="637"/>
      <c r="W7" s="637"/>
      <c r="X7" s="637"/>
      <c r="Y7" s="638"/>
      <c r="Z7" s="662">
        <v>0</v>
      </c>
      <c r="AA7" s="662"/>
      <c r="AB7" s="662"/>
      <c r="AC7" s="662"/>
      <c r="AD7" s="663">
        <v>71</v>
      </c>
      <c r="AE7" s="663"/>
      <c r="AF7" s="663"/>
      <c r="AG7" s="663"/>
      <c r="AH7" s="663"/>
      <c r="AI7" s="663"/>
      <c r="AJ7" s="663"/>
      <c r="AK7" s="663"/>
      <c r="AL7" s="639">
        <v>0</v>
      </c>
      <c r="AM7" s="640"/>
      <c r="AN7" s="640"/>
      <c r="AO7" s="664"/>
      <c r="AP7" s="633" t="s">
        <v>233</v>
      </c>
      <c r="AQ7" s="634"/>
      <c r="AR7" s="634"/>
      <c r="AS7" s="634"/>
      <c r="AT7" s="634"/>
      <c r="AU7" s="634"/>
      <c r="AV7" s="634"/>
      <c r="AW7" s="634"/>
      <c r="AX7" s="634"/>
      <c r="AY7" s="634"/>
      <c r="AZ7" s="634"/>
      <c r="BA7" s="634"/>
      <c r="BB7" s="634"/>
      <c r="BC7" s="634"/>
      <c r="BD7" s="634"/>
      <c r="BE7" s="634"/>
      <c r="BF7" s="635"/>
      <c r="BG7" s="636">
        <v>47224</v>
      </c>
      <c r="BH7" s="637"/>
      <c r="BI7" s="637"/>
      <c r="BJ7" s="637"/>
      <c r="BK7" s="637"/>
      <c r="BL7" s="637"/>
      <c r="BM7" s="637"/>
      <c r="BN7" s="638"/>
      <c r="BO7" s="662">
        <v>45.5</v>
      </c>
      <c r="BP7" s="662"/>
      <c r="BQ7" s="662"/>
      <c r="BR7" s="662"/>
      <c r="BS7" s="663" t="s">
        <v>129</v>
      </c>
      <c r="BT7" s="663"/>
      <c r="BU7" s="663"/>
      <c r="BV7" s="663"/>
      <c r="BW7" s="663"/>
      <c r="BX7" s="663"/>
      <c r="BY7" s="663"/>
      <c r="BZ7" s="663"/>
      <c r="CA7" s="663"/>
      <c r="CB7" s="708"/>
      <c r="CD7" s="633" t="s">
        <v>234</v>
      </c>
      <c r="CE7" s="634"/>
      <c r="CF7" s="634"/>
      <c r="CG7" s="634"/>
      <c r="CH7" s="634"/>
      <c r="CI7" s="634"/>
      <c r="CJ7" s="634"/>
      <c r="CK7" s="634"/>
      <c r="CL7" s="634"/>
      <c r="CM7" s="634"/>
      <c r="CN7" s="634"/>
      <c r="CO7" s="634"/>
      <c r="CP7" s="634"/>
      <c r="CQ7" s="635"/>
      <c r="CR7" s="636">
        <v>1228040</v>
      </c>
      <c r="CS7" s="637"/>
      <c r="CT7" s="637"/>
      <c r="CU7" s="637"/>
      <c r="CV7" s="637"/>
      <c r="CW7" s="637"/>
      <c r="CX7" s="637"/>
      <c r="CY7" s="638"/>
      <c r="CZ7" s="662">
        <v>38.4</v>
      </c>
      <c r="DA7" s="662"/>
      <c r="DB7" s="662"/>
      <c r="DC7" s="662"/>
      <c r="DD7" s="642">
        <v>236887</v>
      </c>
      <c r="DE7" s="637"/>
      <c r="DF7" s="637"/>
      <c r="DG7" s="637"/>
      <c r="DH7" s="637"/>
      <c r="DI7" s="637"/>
      <c r="DJ7" s="637"/>
      <c r="DK7" s="637"/>
      <c r="DL7" s="637"/>
      <c r="DM7" s="637"/>
      <c r="DN7" s="637"/>
      <c r="DO7" s="637"/>
      <c r="DP7" s="638"/>
      <c r="DQ7" s="642">
        <v>794424</v>
      </c>
      <c r="DR7" s="637"/>
      <c r="DS7" s="637"/>
      <c r="DT7" s="637"/>
      <c r="DU7" s="637"/>
      <c r="DV7" s="637"/>
      <c r="DW7" s="637"/>
      <c r="DX7" s="637"/>
      <c r="DY7" s="637"/>
      <c r="DZ7" s="637"/>
      <c r="EA7" s="637"/>
      <c r="EB7" s="637"/>
      <c r="EC7" s="672"/>
    </row>
    <row r="8" spans="2:143" ht="11.25" customHeight="1" x14ac:dyDescent="0.15">
      <c r="B8" s="633" t="s">
        <v>235</v>
      </c>
      <c r="C8" s="634"/>
      <c r="D8" s="634"/>
      <c r="E8" s="634"/>
      <c r="F8" s="634"/>
      <c r="G8" s="634"/>
      <c r="H8" s="634"/>
      <c r="I8" s="634"/>
      <c r="J8" s="634"/>
      <c r="K8" s="634"/>
      <c r="L8" s="634"/>
      <c r="M8" s="634"/>
      <c r="N8" s="634"/>
      <c r="O8" s="634"/>
      <c r="P8" s="634"/>
      <c r="Q8" s="635"/>
      <c r="R8" s="636">
        <v>322</v>
      </c>
      <c r="S8" s="637"/>
      <c r="T8" s="637"/>
      <c r="U8" s="637"/>
      <c r="V8" s="637"/>
      <c r="W8" s="637"/>
      <c r="X8" s="637"/>
      <c r="Y8" s="638"/>
      <c r="Z8" s="662">
        <v>0</v>
      </c>
      <c r="AA8" s="662"/>
      <c r="AB8" s="662"/>
      <c r="AC8" s="662"/>
      <c r="AD8" s="663">
        <v>322</v>
      </c>
      <c r="AE8" s="663"/>
      <c r="AF8" s="663"/>
      <c r="AG8" s="663"/>
      <c r="AH8" s="663"/>
      <c r="AI8" s="663"/>
      <c r="AJ8" s="663"/>
      <c r="AK8" s="663"/>
      <c r="AL8" s="639">
        <v>0</v>
      </c>
      <c r="AM8" s="640"/>
      <c r="AN8" s="640"/>
      <c r="AO8" s="664"/>
      <c r="AP8" s="633" t="s">
        <v>236</v>
      </c>
      <c r="AQ8" s="634"/>
      <c r="AR8" s="634"/>
      <c r="AS8" s="634"/>
      <c r="AT8" s="634"/>
      <c r="AU8" s="634"/>
      <c r="AV8" s="634"/>
      <c r="AW8" s="634"/>
      <c r="AX8" s="634"/>
      <c r="AY8" s="634"/>
      <c r="AZ8" s="634"/>
      <c r="BA8" s="634"/>
      <c r="BB8" s="634"/>
      <c r="BC8" s="634"/>
      <c r="BD8" s="634"/>
      <c r="BE8" s="634"/>
      <c r="BF8" s="635"/>
      <c r="BG8" s="636">
        <v>2694</v>
      </c>
      <c r="BH8" s="637"/>
      <c r="BI8" s="637"/>
      <c r="BJ8" s="637"/>
      <c r="BK8" s="637"/>
      <c r="BL8" s="637"/>
      <c r="BM8" s="637"/>
      <c r="BN8" s="638"/>
      <c r="BO8" s="662">
        <v>2.6</v>
      </c>
      <c r="BP8" s="662"/>
      <c r="BQ8" s="662"/>
      <c r="BR8" s="662"/>
      <c r="BS8" s="663" t="s">
        <v>237</v>
      </c>
      <c r="BT8" s="663"/>
      <c r="BU8" s="663"/>
      <c r="BV8" s="663"/>
      <c r="BW8" s="663"/>
      <c r="BX8" s="663"/>
      <c r="BY8" s="663"/>
      <c r="BZ8" s="663"/>
      <c r="CA8" s="663"/>
      <c r="CB8" s="708"/>
      <c r="CD8" s="633" t="s">
        <v>238</v>
      </c>
      <c r="CE8" s="634"/>
      <c r="CF8" s="634"/>
      <c r="CG8" s="634"/>
      <c r="CH8" s="634"/>
      <c r="CI8" s="634"/>
      <c r="CJ8" s="634"/>
      <c r="CK8" s="634"/>
      <c r="CL8" s="634"/>
      <c r="CM8" s="634"/>
      <c r="CN8" s="634"/>
      <c r="CO8" s="634"/>
      <c r="CP8" s="634"/>
      <c r="CQ8" s="635"/>
      <c r="CR8" s="636">
        <v>478396</v>
      </c>
      <c r="CS8" s="637"/>
      <c r="CT8" s="637"/>
      <c r="CU8" s="637"/>
      <c r="CV8" s="637"/>
      <c r="CW8" s="637"/>
      <c r="CX8" s="637"/>
      <c r="CY8" s="638"/>
      <c r="CZ8" s="662">
        <v>14.9</v>
      </c>
      <c r="DA8" s="662"/>
      <c r="DB8" s="662"/>
      <c r="DC8" s="662"/>
      <c r="DD8" s="642">
        <v>5771</v>
      </c>
      <c r="DE8" s="637"/>
      <c r="DF8" s="637"/>
      <c r="DG8" s="637"/>
      <c r="DH8" s="637"/>
      <c r="DI8" s="637"/>
      <c r="DJ8" s="637"/>
      <c r="DK8" s="637"/>
      <c r="DL8" s="637"/>
      <c r="DM8" s="637"/>
      <c r="DN8" s="637"/>
      <c r="DO8" s="637"/>
      <c r="DP8" s="638"/>
      <c r="DQ8" s="642">
        <v>301749</v>
      </c>
      <c r="DR8" s="637"/>
      <c r="DS8" s="637"/>
      <c r="DT8" s="637"/>
      <c r="DU8" s="637"/>
      <c r="DV8" s="637"/>
      <c r="DW8" s="637"/>
      <c r="DX8" s="637"/>
      <c r="DY8" s="637"/>
      <c r="DZ8" s="637"/>
      <c r="EA8" s="637"/>
      <c r="EB8" s="637"/>
      <c r="EC8" s="672"/>
    </row>
    <row r="9" spans="2:143" ht="11.25" customHeight="1" x14ac:dyDescent="0.15">
      <c r="B9" s="633" t="s">
        <v>239</v>
      </c>
      <c r="C9" s="634"/>
      <c r="D9" s="634"/>
      <c r="E9" s="634"/>
      <c r="F9" s="634"/>
      <c r="G9" s="634"/>
      <c r="H9" s="634"/>
      <c r="I9" s="634"/>
      <c r="J9" s="634"/>
      <c r="K9" s="634"/>
      <c r="L9" s="634"/>
      <c r="M9" s="634"/>
      <c r="N9" s="634"/>
      <c r="O9" s="634"/>
      <c r="P9" s="634"/>
      <c r="Q9" s="635"/>
      <c r="R9" s="636">
        <v>300</v>
      </c>
      <c r="S9" s="637"/>
      <c r="T9" s="637"/>
      <c r="U9" s="637"/>
      <c r="V9" s="637"/>
      <c r="W9" s="637"/>
      <c r="X9" s="637"/>
      <c r="Y9" s="638"/>
      <c r="Z9" s="662">
        <v>0</v>
      </c>
      <c r="AA9" s="662"/>
      <c r="AB9" s="662"/>
      <c r="AC9" s="662"/>
      <c r="AD9" s="663">
        <v>300</v>
      </c>
      <c r="AE9" s="663"/>
      <c r="AF9" s="663"/>
      <c r="AG9" s="663"/>
      <c r="AH9" s="663"/>
      <c r="AI9" s="663"/>
      <c r="AJ9" s="663"/>
      <c r="AK9" s="663"/>
      <c r="AL9" s="639">
        <v>0</v>
      </c>
      <c r="AM9" s="640"/>
      <c r="AN9" s="640"/>
      <c r="AO9" s="664"/>
      <c r="AP9" s="633" t="s">
        <v>240</v>
      </c>
      <c r="AQ9" s="634"/>
      <c r="AR9" s="634"/>
      <c r="AS9" s="634"/>
      <c r="AT9" s="634"/>
      <c r="AU9" s="634"/>
      <c r="AV9" s="634"/>
      <c r="AW9" s="634"/>
      <c r="AX9" s="634"/>
      <c r="AY9" s="634"/>
      <c r="AZ9" s="634"/>
      <c r="BA9" s="634"/>
      <c r="BB9" s="634"/>
      <c r="BC9" s="634"/>
      <c r="BD9" s="634"/>
      <c r="BE9" s="634"/>
      <c r="BF9" s="635"/>
      <c r="BG9" s="636">
        <v>41378</v>
      </c>
      <c r="BH9" s="637"/>
      <c r="BI9" s="637"/>
      <c r="BJ9" s="637"/>
      <c r="BK9" s="637"/>
      <c r="BL9" s="637"/>
      <c r="BM9" s="637"/>
      <c r="BN9" s="638"/>
      <c r="BO9" s="662">
        <v>39.9</v>
      </c>
      <c r="BP9" s="662"/>
      <c r="BQ9" s="662"/>
      <c r="BR9" s="662"/>
      <c r="BS9" s="663" t="s">
        <v>129</v>
      </c>
      <c r="BT9" s="663"/>
      <c r="BU9" s="663"/>
      <c r="BV9" s="663"/>
      <c r="BW9" s="663"/>
      <c r="BX9" s="663"/>
      <c r="BY9" s="663"/>
      <c r="BZ9" s="663"/>
      <c r="CA9" s="663"/>
      <c r="CB9" s="708"/>
      <c r="CD9" s="633" t="s">
        <v>241</v>
      </c>
      <c r="CE9" s="634"/>
      <c r="CF9" s="634"/>
      <c r="CG9" s="634"/>
      <c r="CH9" s="634"/>
      <c r="CI9" s="634"/>
      <c r="CJ9" s="634"/>
      <c r="CK9" s="634"/>
      <c r="CL9" s="634"/>
      <c r="CM9" s="634"/>
      <c r="CN9" s="634"/>
      <c r="CO9" s="634"/>
      <c r="CP9" s="634"/>
      <c r="CQ9" s="635"/>
      <c r="CR9" s="636">
        <v>345429</v>
      </c>
      <c r="CS9" s="637"/>
      <c r="CT9" s="637"/>
      <c r="CU9" s="637"/>
      <c r="CV9" s="637"/>
      <c r="CW9" s="637"/>
      <c r="CX9" s="637"/>
      <c r="CY9" s="638"/>
      <c r="CZ9" s="662">
        <v>10.8</v>
      </c>
      <c r="DA9" s="662"/>
      <c r="DB9" s="662"/>
      <c r="DC9" s="662"/>
      <c r="DD9" s="642">
        <v>5930</v>
      </c>
      <c r="DE9" s="637"/>
      <c r="DF9" s="637"/>
      <c r="DG9" s="637"/>
      <c r="DH9" s="637"/>
      <c r="DI9" s="637"/>
      <c r="DJ9" s="637"/>
      <c r="DK9" s="637"/>
      <c r="DL9" s="637"/>
      <c r="DM9" s="637"/>
      <c r="DN9" s="637"/>
      <c r="DO9" s="637"/>
      <c r="DP9" s="638"/>
      <c r="DQ9" s="642">
        <v>221906</v>
      </c>
      <c r="DR9" s="637"/>
      <c r="DS9" s="637"/>
      <c r="DT9" s="637"/>
      <c r="DU9" s="637"/>
      <c r="DV9" s="637"/>
      <c r="DW9" s="637"/>
      <c r="DX9" s="637"/>
      <c r="DY9" s="637"/>
      <c r="DZ9" s="637"/>
      <c r="EA9" s="637"/>
      <c r="EB9" s="637"/>
      <c r="EC9" s="672"/>
    </row>
    <row r="10" spans="2:143" ht="11.25" customHeight="1" x14ac:dyDescent="0.15">
      <c r="B10" s="633" t="s">
        <v>242</v>
      </c>
      <c r="C10" s="634"/>
      <c r="D10" s="634"/>
      <c r="E10" s="634"/>
      <c r="F10" s="634"/>
      <c r="G10" s="634"/>
      <c r="H10" s="634"/>
      <c r="I10" s="634"/>
      <c r="J10" s="634"/>
      <c r="K10" s="634"/>
      <c r="L10" s="634"/>
      <c r="M10" s="634"/>
      <c r="N10" s="634"/>
      <c r="O10" s="634"/>
      <c r="P10" s="634"/>
      <c r="Q10" s="635"/>
      <c r="R10" s="636" t="s">
        <v>174</v>
      </c>
      <c r="S10" s="637"/>
      <c r="T10" s="637"/>
      <c r="U10" s="637"/>
      <c r="V10" s="637"/>
      <c r="W10" s="637"/>
      <c r="X10" s="637"/>
      <c r="Y10" s="638"/>
      <c r="Z10" s="662" t="s">
        <v>129</v>
      </c>
      <c r="AA10" s="662"/>
      <c r="AB10" s="662"/>
      <c r="AC10" s="662"/>
      <c r="AD10" s="663" t="s">
        <v>129</v>
      </c>
      <c r="AE10" s="663"/>
      <c r="AF10" s="663"/>
      <c r="AG10" s="663"/>
      <c r="AH10" s="663"/>
      <c r="AI10" s="663"/>
      <c r="AJ10" s="663"/>
      <c r="AK10" s="663"/>
      <c r="AL10" s="639" t="s">
        <v>237</v>
      </c>
      <c r="AM10" s="640"/>
      <c r="AN10" s="640"/>
      <c r="AO10" s="664"/>
      <c r="AP10" s="633" t="s">
        <v>243</v>
      </c>
      <c r="AQ10" s="634"/>
      <c r="AR10" s="634"/>
      <c r="AS10" s="634"/>
      <c r="AT10" s="634"/>
      <c r="AU10" s="634"/>
      <c r="AV10" s="634"/>
      <c r="AW10" s="634"/>
      <c r="AX10" s="634"/>
      <c r="AY10" s="634"/>
      <c r="AZ10" s="634"/>
      <c r="BA10" s="634"/>
      <c r="BB10" s="634"/>
      <c r="BC10" s="634"/>
      <c r="BD10" s="634"/>
      <c r="BE10" s="634"/>
      <c r="BF10" s="635"/>
      <c r="BG10" s="636">
        <v>2224</v>
      </c>
      <c r="BH10" s="637"/>
      <c r="BI10" s="637"/>
      <c r="BJ10" s="637"/>
      <c r="BK10" s="637"/>
      <c r="BL10" s="637"/>
      <c r="BM10" s="637"/>
      <c r="BN10" s="638"/>
      <c r="BO10" s="662">
        <v>2.1</v>
      </c>
      <c r="BP10" s="662"/>
      <c r="BQ10" s="662"/>
      <c r="BR10" s="662"/>
      <c r="BS10" s="663" t="s">
        <v>129</v>
      </c>
      <c r="BT10" s="663"/>
      <c r="BU10" s="663"/>
      <c r="BV10" s="663"/>
      <c r="BW10" s="663"/>
      <c r="BX10" s="663"/>
      <c r="BY10" s="663"/>
      <c r="BZ10" s="663"/>
      <c r="CA10" s="663"/>
      <c r="CB10" s="708"/>
      <c r="CD10" s="633" t="s">
        <v>244</v>
      </c>
      <c r="CE10" s="634"/>
      <c r="CF10" s="634"/>
      <c r="CG10" s="634"/>
      <c r="CH10" s="634"/>
      <c r="CI10" s="634"/>
      <c r="CJ10" s="634"/>
      <c r="CK10" s="634"/>
      <c r="CL10" s="634"/>
      <c r="CM10" s="634"/>
      <c r="CN10" s="634"/>
      <c r="CO10" s="634"/>
      <c r="CP10" s="634"/>
      <c r="CQ10" s="635"/>
      <c r="CR10" s="636" t="s">
        <v>129</v>
      </c>
      <c r="CS10" s="637"/>
      <c r="CT10" s="637"/>
      <c r="CU10" s="637"/>
      <c r="CV10" s="637"/>
      <c r="CW10" s="637"/>
      <c r="CX10" s="637"/>
      <c r="CY10" s="638"/>
      <c r="CZ10" s="662" t="s">
        <v>129</v>
      </c>
      <c r="DA10" s="662"/>
      <c r="DB10" s="662"/>
      <c r="DC10" s="662"/>
      <c r="DD10" s="642" t="s">
        <v>129</v>
      </c>
      <c r="DE10" s="637"/>
      <c r="DF10" s="637"/>
      <c r="DG10" s="637"/>
      <c r="DH10" s="637"/>
      <c r="DI10" s="637"/>
      <c r="DJ10" s="637"/>
      <c r="DK10" s="637"/>
      <c r="DL10" s="637"/>
      <c r="DM10" s="637"/>
      <c r="DN10" s="637"/>
      <c r="DO10" s="637"/>
      <c r="DP10" s="638"/>
      <c r="DQ10" s="642" t="s">
        <v>129</v>
      </c>
      <c r="DR10" s="637"/>
      <c r="DS10" s="637"/>
      <c r="DT10" s="637"/>
      <c r="DU10" s="637"/>
      <c r="DV10" s="637"/>
      <c r="DW10" s="637"/>
      <c r="DX10" s="637"/>
      <c r="DY10" s="637"/>
      <c r="DZ10" s="637"/>
      <c r="EA10" s="637"/>
      <c r="EB10" s="637"/>
      <c r="EC10" s="672"/>
    </row>
    <row r="11" spans="2:143" ht="11.25" customHeight="1" x14ac:dyDescent="0.15">
      <c r="B11" s="633" t="s">
        <v>245</v>
      </c>
      <c r="C11" s="634"/>
      <c r="D11" s="634"/>
      <c r="E11" s="634"/>
      <c r="F11" s="634"/>
      <c r="G11" s="634"/>
      <c r="H11" s="634"/>
      <c r="I11" s="634"/>
      <c r="J11" s="634"/>
      <c r="K11" s="634"/>
      <c r="L11" s="634"/>
      <c r="M11" s="634"/>
      <c r="N11" s="634"/>
      <c r="O11" s="634"/>
      <c r="P11" s="634"/>
      <c r="Q11" s="635"/>
      <c r="R11" s="636">
        <v>42164</v>
      </c>
      <c r="S11" s="637"/>
      <c r="T11" s="637"/>
      <c r="U11" s="637"/>
      <c r="V11" s="637"/>
      <c r="W11" s="637"/>
      <c r="X11" s="637"/>
      <c r="Y11" s="638"/>
      <c r="Z11" s="639">
        <v>1.3</v>
      </c>
      <c r="AA11" s="640"/>
      <c r="AB11" s="640"/>
      <c r="AC11" s="641"/>
      <c r="AD11" s="642">
        <v>42164</v>
      </c>
      <c r="AE11" s="637"/>
      <c r="AF11" s="637"/>
      <c r="AG11" s="637"/>
      <c r="AH11" s="637"/>
      <c r="AI11" s="637"/>
      <c r="AJ11" s="637"/>
      <c r="AK11" s="638"/>
      <c r="AL11" s="639">
        <v>2.8</v>
      </c>
      <c r="AM11" s="640"/>
      <c r="AN11" s="640"/>
      <c r="AO11" s="664"/>
      <c r="AP11" s="633" t="s">
        <v>246</v>
      </c>
      <c r="AQ11" s="634"/>
      <c r="AR11" s="634"/>
      <c r="AS11" s="634"/>
      <c r="AT11" s="634"/>
      <c r="AU11" s="634"/>
      <c r="AV11" s="634"/>
      <c r="AW11" s="634"/>
      <c r="AX11" s="634"/>
      <c r="AY11" s="634"/>
      <c r="AZ11" s="634"/>
      <c r="BA11" s="634"/>
      <c r="BB11" s="634"/>
      <c r="BC11" s="634"/>
      <c r="BD11" s="634"/>
      <c r="BE11" s="634"/>
      <c r="BF11" s="635"/>
      <c r="BG11" s="636">
        <v>928</v>
      </c>
      <c r="BH11" s="637"/>
      <c r="BI11" s="637"/>
      <c r="BJ11" s="637"/>
      <c r="BK11" s="637"/>
      <c r="BL11" s="637"/>
      <c r="BM11" s="637"/>
      <c r="BN11" s="638"/>
      <c r="BO11" s="662">
        <v>0.9</v>
      </c>
      <c r="BP11" s="662"/>
      <c r="BQ11" s="662"/>
      <c r="BR11" s="662"/>
      <c r="BS11" s="663" t="s">
        <v>237</v>
      </c>
      <c r="BT11" s="663"/>
      <c r="BU11" s="663"/>
      <c r="BV11" s="663"/>
      <c r="BW11" s="663"/>
      <c r="BX11" s="663"/>
      <c r="BY11" s="663"/>
      <c r="BZ11" s="663"/>
      <c r="CA11" s="663"/>
      <c r="CB11" s="708"/>
      <c r="CD11" s="633" t="s">
        <v>247</v>
      </c>
      <c r="CE11" s="634"/>
      <c r="CF11" s="634"/>
      <c r="CG11" s="634"/>
      <c r="CH11" s="634"/>
      <c r="CI11" s="634"/>
      <c r="CJ11" s="634"/>
      <c r="CK11" s="634"/>
      <c r="CL11" s="634"/>
      <c r="CM11" s="634"/>
      <c r="CN11" s="634"/>
      <c r="CO11" s="634"/>
      <c r="CP11" s="634"/>
      <c r="CQ11" s="635"/>
      <c r="CR11" s="636">
        <v>155454</v>
      </c>
      <c r="CS11" s="637"/>
      <c r="CT11" s="637"/>
      <c r="CU11" s="637"/>
      <c r="CV11" s="637"/>
      <c r="CW11" s="637"/>
      <c r="CX11" s="637"/>
      <c r="CY11" s="638"/>
      <c r="CZ11" s="662">
        <v>4.9000000000000004</v>
      </c>
      <c r="DA11" s="662"/>
      <c r="DB11" s="662"/>
      <c r="DC11" s="662"/>
      <c r="DD11" s="642">
        <v>54251</v>
      </c>
      <c r="DE11" s="637"/>
      <c r="DF11" s="637"/>
      <c r="DG11" s="637"/>
      <c r="DH11" s="637"/>
      <c r="DI11" s="637"/>
      <c r="DJ11" s="637"/>
      <c r="DK11" s="637"/>
      <c r="DL11" s="637"/>
      <c r="DM11" s="637"/>
      <c r="DN11" s="637"/>
      <c r="DO11" s="637"/>
      <c r="DP11" s="638"/>
      <c r="DQ11" s="642">
        <v>29965</v>
      </c>
      <c r="DR11" s="637"/>
      <c r="DS11" s="637"/>
      <c r="DT11" s="637"/>
      <c r="DU11" s="637"/>
      <c r="DV11" s="637"/>
      <c r="DW11" s="637"/>
      <c r="DX11" s="637"/>
      <c r="DY11" s="637"/>
      <c r="DZ11" s="637"/>
      <c r="EA11" s="637"/>
      <c r="EB11" s="637"/>
      <c r="EC11" s="672"/>
    </row>
    <row r="12" spans="2:143" ht="11.25" customHeight="1" x14ac:dyDescent="0.15">
      <c r="B12" s="633" t="s">
        <v>248</v>
      </c>
      <c r="C12" s="634"/>
      <c r="D12" s="634"/>
      <c r="E12" s="634"/>
      <c r="F12" s="634"/>
      <c r="G12" s="634"/>
      <c r="H12" s="634"/>
      <c r="I12" s="634"/>
      <c r="J12" s="634"/>
      <c r="K12" s="634"/>
      <c r="L12" s="634"/>
      <c r="M12" s="634"/>
      <c r="N12" s="634"/>
      <c r="O12" s="634"/>
      <c r="P12" s="634"/>
      <c r="Q12" s="635"/>
      <c r="R12" s="636" t="s">
        <v>129</v>
      </c>
      <c r="S12" s="637"/>
      <c r="T12" s="637"/>
      <c r="U12" s="637"/>
      <c r="V12" s="637"/>
      <c r="W12" s="637"/>
      <c r="X12" s="637"/>
      <c r="Y12" s="638"/>
      <c r="Z12" s="662" t="s">
        <v>129</v>
      </c>
      <c r="AA12" s="662"/>
      <c r="AB12" s="662"/>
      <c r="AC12" s="662"/>
      <c r="AD12" s="663" t="s">
        <v>174</v>
      </c>
      <c r="AE12" s="663"/>
      <c r="AF12" s="663"/>
      <c r="AG12" s="663"/>
      <c r="AH12" s="663"/>
      <c r="AI12" s="663"/>
      <c r="AJ12" s="663"/>
      <c r="AK12" s="663"/>
      <c r="AL12" s="639" t="s">
        <v>129</v>
      </c>
      <c r="AM12" s="640"/>
      <c r="AN12" s="640"/>
      <c r="AO12" s="664"/>
      <c r="AP12" s="633" t="s">
        <v>249</v>
      </c>
      <c r="AQ12" s="634"/>
      <c r="AR12" s="634"/>
      <c r="AS12" s="634"/>
      <c r="AT12" s="634"/>
      <c r="AU12" s="634"/>
      <c r="AV12" s="634"/>
      <c r="AW12" s="634"/>
      <c r="AX12" s="634"/>
      <c r="AY12" s="634"/>
      <c r="AZ12" s="634"/>
      <c r="BA12" s="634"/>
      <c r="BB12" s="634"/>
      <c r="BC12" s="634"/>
      <c r="BD12" s="634"/>
      <c r="BE12" s="634"/>
      <c r="BF12" s="635"/>
      <c r="BG12" s="636">
        <v>43225</v>
      </c>
      <c r="BH12" s="637"/>
      <c r="BI12" s="637"/>
      <c r="BJ12" s="637"/>
      <c r="BK12" s="637"/>
      <c r="BL12" s="637"/>
      <c r="BM12" s="637"/>
      <c r="BN12" s="638"/>
      <c r="BO12" s="662">
        <v>41.7</v>
      </c>
      <c r="BP12" s="662"/>
      <c r="BQ12" s="662"/>
      <c r="BR12" s="662"/>
      <c r="BS12" s="663" t="s">
        <v>237</v>
      </c>
      <c r="BT12" s="663"/>
      <c r="BU12" s="663"/>
      <c r="BV12" s="663"/>
      <c r="BW12" s="663"/>
      <c r="BX12" s="663"/>
      <c r="BY12" s="663"/>
      <c r="BZ12" s="663"/>
      <c r="CA12" s="663"/>
      <c r="CB12" s="708"/>
      <c r="CD12" s="633" t="s">
        <v>250</v>
      </c>
      <c r="CE12" s="634"/>
      <c r="CF12" s="634"/>
      <c r="CG12" s="634"/>
      <c r="CH12" s="634"/>
      <c r="CI12" s="634"/>
      <c r="CJ12" s="634"/>
      <c r="CK12" s="634"/>
      <c r="CL12" s="634"/>
      <c r="CM12" s="634"/>
      <c r="CN12" s="634"/>
      <c r="CO12" s="634"/>
      <c r="CP12" s="634"/>
      <c r="CQ12" s="635"/>
      <c r="CR12" s="636">
        <v>93400</v>
      </c>
      <c r="CS12" s="637"/>
      <c r="CT12" s="637"/>
      <c r="CU12" s="637"/>
      <c r="CV12" s="637"/>
      <c r="CW12" s="637"/>
      <c r="CX12" s="637"/>
      <c r="CY12" s="638"/>
      <c r="CZ12" s="662">
        <v>2.9</v>
      </c>
      <c r="DA12" s="662"/>
      <c r="DB12" s="662"/>
      <c r="DC12" s="662"/>
      <c r="DD12" s="642">
        <v>3541</v>
      </c>
      <c r="DE12" s="637"/>
      <c r="DF12" s="637"/>
      <c r="DG12" s="637"/>
      <c r="DH12" s="637"/>
      <c r="DI12" s="637"/>
      <c r="DJ12" s="637"/>
      <c r="DK12" s="637"/>
      <c r="DL12" s="637"/>
      <c r="DM12" s="637"/>
      <c r="DN12" s="637"/>
      <c r="DO12" s="637"/>
      <c r="DP12" s="638"/>
      <c r="DQ12" s="642">
        <v>56457</v>
      </c>
      <c r="DR12" s="637"/>
      <c r="DS12" s="637"/>
      <c r="DT12" s="637"/>
      <c r="DU12" s="637"/>
      <c r="DV12" s="637"/>
      <c r="DW12" s="637"/>
      <c r="DX12" s="637"/>
      <c r="DY12" s="637"/>
      <c r="DZ12" s="637"/>
      <c r="EA12" s="637"/>
      <c r="EB12" s="637"/>
      <c r="EC12" s="672"/>
    </row>
    <row r="13" spans="2:143" ht="11.25" customHeight="1" x14ac:dyDescent="0.15">
      <c r="B13" s="633" t="s">
        <v>251</v>
      </c>
      <c r="C13" s="634"/>
      <c r="D13" s="634"/>
      <c r="E13" s="634"/>
      <c r="F13" s="634"/>
      <c r="G13" s="634"/>
      <c r="H13" s="634"/>
      <c r="I13" s="634"/>
      <c r="J13" s="634"/>
      <c r="K13" s="634"/>
      <c r="L13" s="634"/>
      <c r="M13" s="634"/>
      <c r="N13" s="634"/>
      <c r="O13" s="634"/>
      <c r="P13" s="634"/>
      <c r="Q13" s="635"/>
      <c r="R13" s="636" t="s">
        <v>129</v>
      </c>
      <c r="S13" s="637"/>
      <c r="T13" s="637"/>
      <c r="U13" s="637"/>
      <c r="V13" s="637"/>
      <c r="W13" s="637"/>
      <c r="X13" s="637"/>
      <c r="Y13" s="638"/>
      <c r="Z13" s="662" t="s">
        <v>129</v>
      </c>
      <c r="AA13" s="662"/>
      <c r="AB13" s="662"/>
      <c r="AC13" s="662"/>
      <c r="AD13" s="663" t="s">
        <v>129</v>
      </c>
      <c r="AE13" s="663"/>
      <c r="AF13" s="663"/>
      <c r="AG13" s="663"/>
      <c r="AH13" s="663"/>
      <c r="AI13" s="663"/>
      <c r="AJ13" s="663"/>
      <c r="AK13" s="663"/>
      <c r="AL13" s="639" t="s">
        <v>237</v>
      </c>
      <c r="AM13" s="640"/>
      <c r="AN13" s="640"/>
      <c r="AO13" s="664"/>
      <c r="AP13" s="633" t="s">
        <v>252</v>
      </c>
      <c r="AQ13" s="634"/>
      <c r="AR13" s="634"/>
      <c r="AS13" s="634"/>
      <c r="AT13" s="634"/>
      <c r="AU13" s="634"/>
      <c r="AV13" s="634"/>
      <c r="AW13" s="634"/>
      <c r="AX13" s="634"/>
      <c r="AY13" s="634"/>
      <c r="AZ13" s="634"/>
      <c r="BA13" s="634"/>
      <c r="BB13" s="634"/>
      <c r="BC13" s="634"/>
      <c r="BD13" s="634"/>
      <c r="BE13" s="634"/>
      <c r="BF13" s="635"/>
      <c r="BG13" s="636">
        <v>36245</v>
      </c>
      <c r="BH13" s="637"/>
      <c r="BI13" s="637"/>
      <c r="BJ13" s="637"/>
      <c r="BK13" s="637"/>
      <c r="BL13" s="637"/>
      <c r="BM13" s="637"/>
      <c r="BN13" s="638"/>
      <c r="BO13" s="662">
        <v>35</v>
      </c>
      <c r="BP13" s="662"/>
      <c r="BQ13" s="662"/>
      <c r="BR13" s="662"/>
      <c r="BS13" s="663" t="s">
        <v>129</v>
      </c>
      <c r="BT13" s="663"/>
      <c r="BU13" s="663"/>
      <c r="BV13" s="663"/>
      <c r="BW13" s="663"/>
      <c r="BX13" s="663"/>
      <c r="BY13" s="663"/>
      <c r="BZ13" s="663"/>
      <c r="CA13" s="663"/>
      <c r="CB13" s="708"/>
      <c r="CD13" s="633" t="s">
        <v>253</v>
      </c>
      <c r="CE13" s="634"/>
      <c r="CF13" s="634"/>
      <c r="CG13" s="634"/>
      <c r="CH13" s="634"/>
      <c r="CI13" s="634"/>
      <c r="CJ13" s="634"/>
      <c r="CK13" s="634"/>
      <c r="CL13" s="634"/>
      <c r="CM13" s="634"/>
      <c r="CN13" s="634"/>
      <c r="CO13" s="634"/>
      <c r="CP13" s="634"/>
      <c r="CQ13" s="635"/>
      <c r="CR13" s="636">
        <v>53336</v>
      </c>
      <c r="CS13" s="637"/>
      <c r="CT13" s="637"/>
      <c r="CU13" s="637"/>
      <c r="CV13" s="637"/>
      <c r="CW13" s="637"/>
      <c r="CX13" s="637"/>
      <c r="CY13" s="638"/>
      <c r="CZ13" s="662">
        <v>1.7</v>
      </c>
      <c r="DA13" s="662"/>
      <c r="DB13" s="662"/>
      <c r="DC13" s="662"/>
      <c r="DD13" s="642">
        <v>24722</v>
      </c>
      <c r="DE13" s="637"/>
      <c r="DF13" s="637"/>
      <c r="DG13" s="637"/>
      <c r="DH13" s="637"/>
      <c r="DI13" s="637"/>
      <c r="DJ13" s="637"/>
      <c r="DK13" s="637"/>
      <c r="DL13" s="637"/>
      <c r="DM13" s="637"/>
      <c r="DN13" s="637"/>
      <c r="DO13" s="637"/>
      <c r="DP13" s="638"/>
      <c r="DQ13" s="642">
        <v>35335</v>
      </c>
      <c r="DR13" s="637"/>
      <c r="DS13" s="637"/>
      <c r="DT13" s="637"/>
      <c r="DU13" s="637"/>
      <c r="DV13" s="637"/>
      <c r="DW13" s="637"/>
      <c r="DX13" s="637"/>
      <c r="DY13" s="637"/>
      <c r="DZ13" s="637"/>
      <c r="EA13" s="637"/>
      <c r="EB13" s="637"/>
      <c r="EC13" s="672"/>
    </row>
    <row r="14" spans="2:143" ht="11.25" customHeight="1" x14ac:dyDescent="0.15">
      <c r="B14" s="633" t="s">
        <v>254</v>
      </c>
      <c r="C14" s="634"/>
      <c r="D14" s="634"/>
      <c r="E14" s="634"/>
      <c r="F14" s="634"/>
      <c r="G14" s="634"/>
      <c r="H14" s="634"/>
      <c r="I14" s="634"/>
      <c r="J14" s="634"/>
      <c r="K14" s="634"/>
      <c r="L14" s="634"/>
      <c r="M14" s="634"/>
      <c r="N14" s="634"/>
      <c r="O14" s="634"/>
      <c r="P14" s="634"/>
      <c r="Q14" s="635"/>
      <c r="R14" s="636" t="s">
        <v>129</v>
      </c>
      <c r="S14" s="637"/>
      <c r="T14" s="637"/>
      <c r="U14" s="637"/>
      <c r="V14" s="637"/>
      <c r="W14" s="637"/>
      <c r="X14" s="637"/>
      <c r="Y14" s="638"/>
      <c r="Z14" s="662" t="s">
        <v>237</v>
      </c>
      <c r="AA14" s="662"/>
      <c r="AB14" s="662"/>
      <c r="AC14" s="662"/>
      <c r="AD14" s="663" t="s">
        <v>129</v>
      </c>
      <c r="AE14" s="663"/>
      <c r="AF14" s="663"/>
      <c r="AG14" s="663"/>
      <c r="AH14" s="663"/>
      <c r="AI14" s="663"/>
      <c r="AJ14" s="663"/>
      <c r="AK14" s="663"/>
      <c r="AL14" s="639" t="s">
        <v>129</v>
      </c>
      <c r="AM14" s="640"/>
      <c r="AN14" s="640"/>
      <c r="AO14" s="664"/>
      <c r="AP14" s="633" t="s">
        <v>255</v>
      </c>
      <c r="AQ14" s="634"/>
      <c r="AR14" s="634"/>
      <c r="AS14" s="634"/>
      <c r="AT14" s="634"/>
      <c r="AU14" s="634"/>
      <c r="AV14" s="634"/>
      <c r="AW14" s="634"/>
      <c r="AX14" s="634"/>
      <c r="AY14" s="634"/>
      <c r="AZ14" s="634"/>
      <c r="BA14" s="634"/>
      <c r="BB14" s="634"/>
      <c r="BC14" s="634"/>
      <c r="BD14" s="634"/>
      <c r="BE14" s="634"/>
      <c r="BF14" s="635"/>
      <c r="BG14" s="636">
        <v>4640</v>
      </c>
      <c r="BH14" s="637"/>
      <c r="BI14" s="637"/>
      <c r="BJ14" s="637"/>
      <c r="BK14" s="637"/>
      <c r="BL14" s="637"/>
      <c r="BM14" s="637"/>
      <c r="BN14" s="638"/>
      <c r="BO14" s="662">
        <v>4.5</v>
      </c>
      <c r="BP14" s="662"/>
      <c r="BQ14" s="662"/>
      <c r="BR14" s="662"/>
      <c r="BS14" s="663" t="s">
        <v>129</v>
      </c>
      <c r="BT14" s="663"/>
      <c r="BU14" s="663"/>
      <c r="BV14" s="663"/>
      <c r="BW14" s="663"/>
      <c r="BX14" s="663"/>
      <c r="BY14" s="663"/>
      <c r="BZ14" s="663"/>
      <c r="CA14" s="663"/>
      <c r="CB14" s="708"/>
      <c r="CD14" s="633" t="s">
        <v>256</v>
      </c>
      <c r="CE14" s="634"/>
      <c r="CF14" s="634"/>
      <c r="CG14" s="634"/>
      <c r="CH14" s="634"/>
      <c r="CI14" s="634"/>
      <c r="CJ14" s="634"/>
      <c r="CK14" s="634"/>
      <c r="CL14" s="634"/>
      <c r="CM14" s="634"/>
      <c r="CN14" s="634"/>
      <c r="CO14" s="634"/>
      <c r="CP14" s="634"/>
      <c r="CQ14" s="635"/>
      <c r="CR14" s="636">
        <v>236866</v>
      </c>
      <c r="CS14" s="637"/>
      <c r="CT14" s="637"/>
      <c r="CU14" s="637"/>
      <c r="CV14" s="637"/>
      <c r="CW14" s="637"/>
      <c r="CX14" s="637"/>
      <c r="CY14" s="638"/>
      <c r="CZ14" s="662">
        <v>7.4</v>
      </c>
      <c r="DA14" s="662"/>
      <c r="DB14" s="662"/>
      <c r="DC14" s="662"/>
      <c r="DD14" s="642">
        <v>4480</v>
      </c>
      <c r="DE14" s="637"/>
      <c r="DF14" s="637"/>
      <c r="DG14" s="637"/>
      <c r="DH14" s="637"/>
      <c r="DI14" s="637"/>
      <c r="DJ14" s="637"/>
      <c r="DK14" s="637"/>
      <c r="DL14" s="637"/>
      <c r="DM14" s="637"/>
      <c r="DN14" s="637"/>
      <c r="DO14" s="637"/>
      <c r="DP14" s="638"/>
      <c r="DQ14" s="642">
        <v>135866</v>
      </c>
      <c r="DR14" s="637"/>
      <c r="DS14" s="637"/>
      <c r="DT14" s="637"/>
      <c r="DU14" s="637"/>
      <c r="DV14" s="637"/>
      <c r="DW14" s="637"/>
      <c r="DX14" s="637"/>
      <c r="DY14" s="637"/>
      <c r="DZ14" s="637"/>
      <c r="EA14" s="637"/>
      <c r="EB14" s="637"/>
      <c r="EC14" s="672"/>
    </row>
    <row r="15" spans="2:143" ht="11.25" customHeight="1" x14ac:dyDescent="0.15">
      <c r="B15" s="633" t="s">
        <v>257</v>
      </c>
      <c r="C15" s="634"/>
      <c r="D15" s="634"/>
      <c r="E15" s="634"/>
      <c r="F15" s="634"/>
      <c r="G15" s="634"/>
      <c r="H15" s="634"/>
      <c r="I15" s="634"/>
      <c r="J15" s="634"/>
      <c r="K15" s="634"/>
      <c r="L15" s="634"/>
      <c r="M15" s="634"/>
      <c r="N15" s="634"/>
      <c r="O15" s="634"/>
      <c r="P15" s="634"/>
      <c r="Q15" s="635"/>
      <c r="R15" s="636" t="s">
        <v>129</v>
      </c>
      <c r="S15" s="637"/>
      <c r="T15" s="637"/>
      <c r="U15" s="637"/>
      <c r="V15" s="637"/>
      <c r="W15" s="637"/>
      <c r="X15" s="637"/>
      <c r="Y15" s="638"/>
      <c r="Z15" s="662" t="s">
        <v>237</v>
      </c>
      <c r="AA15" s="662"/>
      <c r="AB15" s="662"/>
      <c r="AC15" s="662"/>
      <c r="AD15" s="663" t="s">
        <v>174</v>
      </c>
      <c r="AE15" s="663"/>
      <c r="AF15" s="663"/>
      <c r="AG15" s="663"/>
      <c r="AH15" s="663"/>
      <c r="AI15" s="663"/>
      <c r="AJ15" s="663"/>
      <c r="AK15" s="663"/>
      <c r="AL15" s="639" t="s">
        <v>237</v>
      </c>
      <c r="AM15" s="640"/>
      <c r="AN15" s="640"/>
      <c r="AO15" s="664"/>
      <c r="AP15" s="633" t="s">
        <v>258</v>
      </c>
      <c r="AQ15" s="634"/>
      <c r="AR15" s="634"/>
      <c r="AS15" s="634"/>
      <c r="AT15" s="634"/>
      <c r="AU15" s="634"/>
      <c r="AV15" s="634"/>
      <c r="AW15" s="634"/>
      <c r="AX15" s="634"/>
      <c r="AY15" s="634"/>
      <c r="AZ15" s="634"/>
      <c r="BA15" s="634"/>
      <c r="BB15" s="634"/>
      <c r="BC15" s="634"/>
      <c r="BD15" s="634"/>
      <c r="BE15" s="634"/>
      <c r="BF15" s="635"/>
      <c r="BG15" s="636">
        <v>7278</v>
      </c>
      <c r="BH15" s="637"/>
      <c r="BI15" s="637"/>
      <c r="BJ15" s="637"/>
      <c r="BK15" s="637"/>
      <c r="BL15" s="637"/>
      <c r="BM15" s="637"/>
      <c r="BN15" s="638"/>
      <c r="BO15" s="662">
        <v>7</v>
      </c>
      <c r="BP15" s="662"/>
      <c r="BQ15" s="662"/>
      <c r="BR15" s="662"/>
      <c r="BS15" s="663" t="s">
        <v>129</v>
      </c>
      <c r="BT15" s="663"/>
      <c r="BU15" s="663"/>
      <c r="BV15" s="663"/>
      <c r="BW15" s="663"/>
      <c r="BX15" s="663"/>
      <c r="BY15" s="663"/>
      <c r="BZ15" s="663"/>
      <c r="CA15" s="663"/>
      <c r="CB15" s="708"/>
      <c r="CD15" s="633" t="s">
        <v>259</v>
      </c>
      <c r="CE15" s="634"/>
      <c r="CF15" s="634"/>
      <c r="CG15" s="634"/>
      <c r="CH15" s="634"/>
      <c r="CI15" s="634"/>
      <c r="CJ15" s="634"/>
      <c r="CK15" s="634"/>
      <c r="CL15" s="634"/>
      <c r="CM15" s="634"/>
      <c r="CN15" s="634"/>
      <c r="CO15" s="634"/>
      <c r="CP15" s="634"/>
      <c r="CQ15" s="635"/>
      <c r="CR15" s="636">
        <v>147542</v>
      </c>
      <c r="CS15" s="637"/>
      <c r="CT15" s="637"/>
      <c r="CU15" s="637"/>
      <c r="CV15" s="637"/>
      <c r="CW15" s="637"/>
      <c r="CX15" s="637"/>
      <c r="CY15" s="638"/>
      <c r="CZ15" s="662">
        <v>4.5999999999999996</v>
      </c>
      <c r="DA15" s="662"/>
      <c r="DB15" s="662"/>
      <c r="DC15" s="662"/>
      <c r="DD15" s="642">
        <v>734</v>
      </c>
      <c r="DE15" s="637"/>
      <c r="DF15" s="637"/>
      <c r="DG15" s="637"/>
      <c r="DH15" s="637"/>
      <c r="DI15" s="637"/>
      <c r="DJ15" s="637"/>
      <c r="DK15" s="637"/>
      <c r="DL15" s="637"/>
      <c r="DM15" s="637"/>
      <c r="DN15" s="637"/>
      <c r="DO15" s="637"/>
      <c r="DP15" s="638"/>
      <c r="DQ15" s="642">
        <v>133145</v>
      </c>
      <c r="DR15" s="637"/>
      <c r="DS15" s="637"/>
      <c r="DT15" s="637"/>
      <c r="DU15" s="637"/>
      <c r="DV15" s="637"/>
      <c r="DW15" s="637"/>
      <c r="DX15" s="637"/>
      <c r="DY15" s="637"/>
      <c r="DZ15" s="637"/>
      <c r="EA15" s="637"/>
      <c r="EB15" s="637"/>
      <c r="EC15" s="672"/>
    </row>
    <row r="16" spans="2:143" ht="11.25" customHeight="1" x14ac:dyDescent="0.15">
      <c r="B16" s="633" t="s">
        <v>260</v>
      </c>
      <c r="C16" s="634"/>
      <c r="D16" s="634"/>
      <c r="E16" s="634"/>
      <c r="F16" s="634"/>
      <c r="G16" s="634"/>
      <c r="H16" s="634"/>
      <c r="I16" s="634"/>
      <c r="J16" s="634"/>
      <c r="K16" s="634"/>
      <c r="L16" s="634"/>
      <c r="M16" s="634"/>
      <c r="N16" s="634"/>
      <c r="O16" s="634"/>
      <c r="P16" s="634"/>
      <c r="Q16" s="635"/>
      <c r="R16" s="636">
        <v>797</v>
      </c>
      <c r="S16" s="637"/>
      <c r="T16" s="637"/>
      <c r="U16" s="637"/>
      <c r="V16" s="637"/>
      <c r="W16" s="637"/>
      <c r="X16" s="637"/>
      <c r="Y16" s="638"/>
      <c r="Z16" s="662">
        <v>0</v>
      </c>
      <c r="AA16" s="662"/>
      <c r="AB16" s="662"/>
      <c r="AC16" s="662"/>
      <c r="AD16" s="663">
        <v>797</v>
      </c>
      <c r="AE16" s="663"/>
      <c r="AF16" s="663"/>
      <c r="AG16" s="663"/>
      <c r="AH16" s="663"/>
      <c r="AI16" s="663"/>
      <c r="AJ16" s="663"/>
      <c r="AK16" s="663"/>
      <c r="AL16" s="639">
        <v>0.1</v>
      </c>
      <c r="AM16" s="640"/>
      <c r="AN16" s="640"/>
      <c r="AO16" s="664"/>
      <c r="AP16" s="633" t="s">
        <v>261</v>
      </c>
      <c r="AQ16" s="634"/>
      <c r="AR16" s="634"/>
      <c r="AS16" s="634"/>
      <c r="AT16" s="634"/>
      <c r="AU16" s="634"/>
      <c r="AV16" s="634"/>
      <c r="AW16" s="634"/>
      <c r="AX16" s="634"/>
      <c r="AY16" s="634"/>
      <c r="AZ16" s="634"/>
      <c r="BA16" s="634"/>
      <c r="BB16" s="634"/>
      <c r="BC16" s="634"/>
      <c r="BD16" s="634"/>
      <c r="BE16" s="634"/>
      <c r="BF16" s="635"/>
      <c r="BG16" s="636" t="s">
        <v>237</v>
      </c>
      <c r="BH16" s="637"/>
      <c r="BI16" s="637"/>
      <c r="BJ16" s="637"/>
      <c r="BK16" s="637"/>
      <c r="BL16" s="637"/>
      <c r="BM16" s="637"/>
      <c r="BN16" s="638"/>
      <c r="BO16" s="662" t="s">
        <v>129</v>
      </c>
      <c r="BP16" s="662"/>
      <c r="BQ16" s="662"/>
      <c r="BR16" s="662"/>
      <c r="BS16" s="663" t="s">
        <v>129</v>
      </c>
      <c r="BT16" s="663"/>
      <c r="BU16" s="663"/>
      <c r="BV16" s="663"/>
      <c r="BW16" s="663"/>
      <c r="BX16" s="663"/>
      <c r="BY16" s="663"/>
      <c r="BZ16" s="663"/>
      <c r="CA16" s="663"/>
      <c r="CB16" s="708"/>
      <c r="CD16" s="633" t="s">
        <v>262</v>
      </c>
      <c r="CE16" s="634"/>
      <c r="CF16" s="634"/>
      <c r="CG16" s="634"/>
      <c r="CH16" s="634"/>
      <c r="CI16" s="634"/>
      <c r="CJ16" s="634"/>
      <c r="CK16" s="634"/>
      <c r="CL16" s="634"/>
      <c r="CM16" s="634"/>
      <c r="CN16" s="634"/>
      <c r="CO16" s="634"/>
      <c r="CP16" s="634"/>
      <c r="CQ16" s="635"/>
      <c r="CR16" s="636">
        <v>80464</v>
      </c>
      <c r="CS16" s="637"/>
      <c r="CT16" s="637"/>
      <c r="CU16" s="637"/>
      <c r="CV16" s="637"/>
      <c r="CW16" s="637"/>
      <c r="CX16" s="637"/>
      <c r="CY16" s="638"/>
      <c r="CZ16" s="662">
        <v>2.5</v>
      </c>
      <c r="DA16" s="662"/>
      <c r="DB16" s="662"/>
      <c r="DC16" s="662"/>
      <c r="DD16" s="642" t="s">
        <v>237</v>
      </c>
      <c r="DE16" s="637"/>
      <c r="DF16" s="637"/>
      <c r="DG16" s="637"/>
      <c r="DH16" s="637"/>
      <c r="DI16" s="637"/>
      <c r="DJ16" s="637"/>
      <c r="DK16" s="637"/>
      <c r="DL16" s="637"/>
      <c r="DM16" s="637"/>
      <c r="DN16" s="637"/>
      <c r="DO16" s="637"/>
      <c r="DP16" s="638"/>
      <c r="DQ16" s="642">
        <v>12905</v>
      </c>
      <c r="DR16" s="637"/>
      <c r="DS16" s="637"/>
      <c r="DT16" s="637"/>
      <c r="DU16" s="637"/>
      <c r="DV16" s="637"/>
      <c r="DW16" s="637"/>
      <c r="DX16" s="637"/>
      <c r="DY16" s="637"/>
      <c r="DZ16" s="637"/>
      <c r="EA16" s="637"/>
      <c r="EB16" s="637"/>
      <c r="EC16" s="672"/>
    </row>
    <row r="17" spans="2:133" ht="11.25" customHeight="1" x14ac:dyDescent="0.15">
      <c r="B17" s="633" t="s">
        <v>263</v>
      </c>
      <c r="C17" s="634"/>
      <c r="D17" s="634"/>
      <c r="E17" s="634"/>
      <c r="F17" s="634"/>
      <c r="G17" s="634"/>
      <c r="H17" s="634"/>
      <c r="I17" s="634"/>
      <c r="J17" s="634"/>
      <c r="K17" s="634"/>
      <c r="L17" s="634"/>
      <c r="M17" s="634"/>
      <c r="N17" s="634"/>
      <c r="O17" s="634"/>
      <c r="P17" s="634"/>
      <c r="Q17" s="635"/>
      <c r="R17" s="636">
        <v>874</v>
      </c>
      <c r="S17" s="637"/>
      <c r="T17" s="637"/>
      <c r="U17" s="637"/>
      <c r="V17" s="637"/>
      <c r="W17" s="637"/>
      <c r="X17" s="637"/>
      <c r="Y17" s="638"/>
      <c r="Z17" s="662">
        <v>0</v>
      </c>
      <c r="AA17" s="662"/>
      <c r="AB17" s="662"/>
      <c r="AC17" s="662"/>
      <c r="AD17" s="663">
        <v>874</v>
      </c>
      <c r="AE17" s="663"/>
      <c r="AF17" s="663"/>
      <c r="AG17" s="663"/>
      <c r="AH17" s="663"/>
      <c r="AI17" s="663"/>
      <c r="AJ17" s="663"/>
      <c r="AK17" s="663"/>
      <c r="AL17" s="639">
        <v>0.1</v>
      </c>
      <c r="AM17" s="640"/>
      <c r="AN17" s="640"/>
      <c r="AO17" s="664"/>
      <c r="AP17" s="633" t="s">
        <v>264</v>
      </c>
      <c r="AQ17" s="634"/>
      <c r="AR17" s="634"/>
      <c r="AS17" s="634"/>
      <c r="AT17" s="634"/>
      <c r="AU17" s="634"/>
      <c r="AV17" s="634"/>
      <c r="AW17" s="634"/>
      <c r="AX17" s="634"/>
      <c r="AY17" s="634"/>
      <c r="AZ17" s="634"/>
      <c r="BA17" s="634"/>
      <c r="BB17" s="634"/>
      <c r="BC17" s="634"/>
      <c r="BD17" s="634"/>
      <c r="BE17" s="634"/>
      <c r="BF17" s="635"/>
      <c r="BG17" s="636" t="s">
        <v>129</v>
      </c>
      <c r="BH17" s="637"/>
      <c r="BI17" s="637"/>
      <c r="BJ17" s="637"/>
      <c r="BK17" s="637"/>
      <c r="BL17" s="637"/>
      <c r="BM17" s="637"/>
      <c r="BN17" s="638"/>
      <c r="BO17" s="662" t="s">
        <v>129</v>
      </c>
      <c r="BP17" s="662"/>
      <c r="BQ17" s="662"/>
      <c r="BR17" s="662"/>
      <c r="BS17" s="663" t="s">
        <v>237</v>
      </c>
      <c r="BT17" s="663"/>
      <c r="BU17" s="663"/>
      <c r="BV17" s="663"/>
      <c r="BW17" s="663"/>
      <c r="BX17" s="663"/>
      <c r="BY17" s="663"/>
      <c r="BZ17" s="663"/>
      <c r="CA17" s="663"/>
      <c r="CB17" s="708"/>
      <c r="CD17" s="633" t="s">
        <v>265</v>
      </c>
      <c r="CE17" s="634"/>
      <c r="CF17" s="634"/>
      <c r="CG17" s="634"/>
      <c r="CH17" s="634"/>
      <c r="CI17" s="634"/>
      <c r="CJ17" s="634"/>
      <c r="CK17" s="634"/>
      <c r="CL17" s="634"/>
      <c r="CM17" s="634"/>
      <c r="CN17" s="634"/>
      <c r="CO17" s="634"/>
      <c r="CP17" s="634"/>
      <c r="CQ17" s="635"/>
      <c r="CR17" s="636">
        <v>338875</v>
      </c>
      <c r="CS17" s="637"/>
      <c r="CT17" s="637"/>
      <c r="CU17" s="637"/>
      <c r="CV17" s="637"/>
      <c r="CW17" s="637"/>
      <c r="CX17" s="637"/>
      <c r="CY17" s="638"/>
      <c r="CZ17" s="662">
        <v>10.6</v>
      </c>
      <c r="DA17" s="662"/>
      <c r="DB17" s="662"/>
      <c r="DC17" s="662"/>
      <c r="DD17" s="642" t="s">
        <v>237</v>
      </c>
      <c r="DE17" s="637"/>
      <c r="DF17" s="637"/>
      <c r="DG17" s="637"/>
      <c r="DH17" s="637"/>
      <c r="DI17" s="637"/>
      <c r="DJ17" s="637"/>
      <c r="DK17" s="637"/>
      <c r="DL17" s="637"/>
      <c r="DM17" s="637"/>
      <c r="DN17" s="637"/>
      <c r="DO17" s="637"/>
      <c r="DP17" s="638"/>
      <c r="DQ17" s="642">
        <v>333534</v>
      </c>
      <c r="DR17" s="637"/>
      <c r="DS17" s="637"/>
      <c r="DT17" s="637"/>
      <c r="DU17" s="637"/>
      <c r="DV17" s="637"/>
      <c r="DW17" s="637"/>
      <c r="DX17" s="637"/>
      <c r="DY17" s="637"/>
      <c r="DZ17" s="637"/>
      <c r="EA17" s="637"/>
      <c r="EB17" s="637"/>
      <c r="EC17" s="672"/>
    </row>
    <row r="18" spans="2:133" ht="11.25" customHeight="1" x14ac:dyDescent="0.15">
      <c r="B18" s="633" t="s">
        <v>266</v>
      </c>
      <c r="C18" s="634"/>
      <c r="D18" s="634"/>
      <c r="E18" s="634"/>
      <c r="F18" s="634"/>
      <c r="G18" s="634"/>
      <c r="H18" s="634"/>
      <c r="I18" s="634"/>
      <c r="J18" s="634"/>
      <c r="K18" s="634"/>
      <c r="L18" s="634"/>
      <c r="M18" s="634"/>
      <c r="N18" s="634"/>
      <c r="O18" s="634"/>
      <c r="P18" s="634"/>
      <c r="Q18" s="635"/>
      <c r="R18" s="636">
        <v>6453</v>
      </c>
      <c r="S18" s="637"/>
      <c r="T18" s="637"/>
      <c r="U18" s="637"/>
      <c r="V18" s="637"/>
      <c r="W18" s="637"/>
      <c r="X18" s="637"/>
      <c r="Y18" s="638"/>
      <c r="Z18" s="662">
        <v>0.2</v>
      </c>
      <c r="AA18" s="662"/>
      <c r="AB18" s="662"/>
      <c r="AC18" s="662"/>
      <c r="AD18" s="663">
        <v>6453</v>
      </c>
      <c r="AE18" s="663"/>
      <c r="AF18" s="663"/>
      <c r="AG18" s="663"/>
      <c r="AH18" s="663"/>
      <c r="AI18" s="663"/>
      <c r="AJ18" s="663"/>
      <c r="AK18" s="663"/>
      <c r="AL18" s="639">
        <v>0.4</v>
      </c>
      <c r="AM18" s="640"/>
      <c r="AN18" s="640"/>
      <c r="AO18" s="664"/>
      <c r="AP18" s="633" t="s">
        <v>267</v>
      </c>
      <c r="AQ18" s="634"/>
      <c r="AR18" s="634"/>
      <c r="AS18" s="634"/>
      <c r="AT18" s="634"/>
      <c r="AU18" s="634"/>
      <c r="AV18" s="634"/>
      <c r="AW18" s="634"/>
      <c r="AX18" s="634"/>
      <c r="AY18" s="634"/>
      <c r="AZ18" s="634"/>
      <c r="BA18" s="634"/>
      <c r="BB18" s="634"/>
      <c r="BC18" s="634"/>
      <c r="BD18" s="634"/>
      <c r="BE18" s="634"/>
      <c r="BF18" s="635"/>
      <c r="BG18" s="636" t="s">
        <v>129</v>
      </c>
      <c r="BH18" s="637"/>
      <c r="BI18" s="637"/>
      <c r="BJ18" s="637"/>
      <c r="BK18" s="637"/>
      <c r="BL18" s="637"/>
      <c r="BM18" s="637"/>
      <c r="BN18" s="638"/>
      <c r="BO18" s="662" t="s">
        <v>237</v>
      </c>
      <c r="BP18" s="662"/>
      <c r="BQ18" s="662"/>
      <c r="BR18" s="662"/>
      <c r="BS18" s="663" t="s">
        <v>174</v>
      </c>
      <c r="BT18" s="663"/>
      <c r="BU18" s="663"/>
      <c r="BV18" s="663"/>
      <c r="BW18" s="663"/>
      <c r="BX18" s="663"/>
      <c r="BY18" s="663"/>
      <c r="BZ18" s="663"/>
      <c r="CA18" s="663"/>
      <c r="CB18" s="708"/>
      <c r="CD18" s="633" t="s">
        <v>268</v>
      </c>
      <c r="CE18" s="634"/>
      <c r="CF18" s="634"/>
      <c r="CG18" s="634"/>
      <c r="CH18" s="634"/>
      <c r="CI18" s="634"/>
      <c r="CJ18" s="634"/>
      <c r="CK18" s="634"/>
      <c r="CL18" s="634"/>
      <c r="CM18" s="634"/>
      <c r="CN18" s="634"/>
      <c r="CO18" s="634"/>
      <c r="CP18" s="634"/>
      <c r="CQ18" s="635"/>
      <c r="CR18" s="636" t="s">
        <v>174</v>
      </c>
      <c r="CS18" s="637"/>
      <c r="CT18" s="637"/>
      <c r="CU18" s="637"/>
      <c r="CV18" s="637"/>
      <c r="CW18" s="637"/>
      <c r="CX18" s="637"/>
      <c r="CY18" s="638"/>
      <c r="CZ18" s="662" t="s">
        <v>129</v>
      </c>
      <c r="DA18" s="662"/>
      <c r="DB18" s="662"/>
      <c r="DC18" s="662"/>
      <c r="DD18" s="642" t="s">
        <v>129</v>
      </c>
      <c r="DE18" s="637"/>
      <c r="DF18" s="637"/>
      <c r="DG18" s="637"/>
      <c r="DH18" s="637"/>
      <c r="DI18" s="637"/>
      <c r="DJ18" s="637"/>
      <c r="DK18" s="637"/>
      <c r="DL18" s="637"/>
      <c r="DM18" s="637"/>
      <c r="DN18" s="637"/>
      <c r="DO18" s="637"/>
      <c r="DP18" s="638"/>
      <c r="DQ18" s="642" t="s">
        <v>129</v>
      </c>
      <c r="DR18" s="637"/>
      <c r="DS18" s="637"/>
      <c r="DT18" s="637"/>
      <c r="DU18" s="637"/>
      <c r="DV18" s="637"/>
      <c r="DW18" s="637"/>
      <c r="DX18" s="637"/>
      <c r="DY18" s="637"/>
      <c r="DZ18" s="637"/>
      <c r="EA18" s="637"/>
      <c r="EB18" s="637"/>
      <c r="EC18" s="672"/>
    </row>
    <row r="19" spans="2:133" ht="11.25" customHeight="1" x14ac:dyDescent="0.15">
      <c r="B19" s="633" t="s">
        <v>269</v>
      </c>
      <c r="C19" s="634"/>
      <c r="D19" s="634"/>
      <c r="E19" s="634"/>
      <c r="F19" s="634"/>
      <c r="G19" s="634"/>
      <c r="H19" s="634"/>
      <c r="I19" s="634"/>
      <c r="J19" s="634"/>
      <c r="K19" s="634"/>
      <c r="L19" s="634"/>
      <c r="M19" s="634"/>
      <c r="N19" s="634"/>
      <c r="O19" s="634"/>
      <c r="P19" s="634"/>
      <c r="Q19" s="635"/>
      <c r="R19" s="636">
        <v>270</v>
      </c>
      <c r="S19" s="637"/>
      <c r="T19" s="637"/>
      <c r="U19" s="637"/>
      <c r="V19" s="637"/>
      <c r="W19" s="637"/>
      <c r="X19" s="637"/>
      <c r="Y19" s="638"/>
      <c r="Z19" s="662">
        <v>0</v>
      </c>
      <c r="AA19" s="662"/>
      <c r="AB19" s="662"/>
      <c r="AC19" s="662"/>
      <c r="AD19" s="663">
        <v>270</v>
      </c>
      <c r="AE19" s="663"/>
      <c r="AF19" s="663"/>
      <c r="AG19" s="663"/>
      <c r="AH19" s="663"/>
      <c r="AI19" s="663"/>
      <c r="AJ19" s="663"/>
      <c r="AK19" s="663"/>
      <c r="AL19" s="639">
        <v>0</v>
      </c>
      <c r="AM19" s="640"/>
      <c r="AN19" s="640"/>
      <c r="AO19" s="664"/>
      <c r="AP19" s="633" t="s">
        <v>270</v>
      </c>
      <c r="AQ19" s="634"/>
      <c r="AR19" s="634"/>
      <c r="AS19" s="634"/>
      <c r="AT19" s="634"/>
      <c r="AU19" s="634"/>
      <c r="AV19" s="634"/>
      <c r="AW19" s="634"/>
      <c r="AX19" s="634"/>
      <c r="AY19" s="634"/>
      <c r="AZ19" s="634"/>
      <c r="BA19" s="634"/>
      <c r="BB19" s="634"/>
      <c r="BC19" s="634"/>
      <c r="BD19" s="634"/>
      <c r="BE19" s="634"/>
      <c r="BF19" s="635"/>
      <c r="BG19" s="636">
        <v>1318</v>
      </c>
      <c r="BH19" s="637"/>
      <c r="BI19" s="637"/>
      <c r="BJ19" s="637"/>
      <c r="BK19" s="637"/>
      <c r="BL19" s="637"/>
      <c r="BM19" s="637"/>
      <c r="BN19" s="638"/>
      <c r="BO19" s="662">
        <v>1.3</v>
      </c>
      <c r="BP19" s="662"/>
      <c r="BQ19" s="662"/>
      <c r="BR19" s="662"/>
      <c r="BS19" s="663" t="s">
        <v>237</v>
      </c>
      <c r="BT19" s="663"/>
      <c r="BU19" s="663"/>
      <c r="BV19" s="663"/>
      <c r="BW19" s="663"/>
      <c r="BX19" s="663"/>
      <c r="BY19" s="663"/>
      <c r="BZ19" s="663"/>
      <c r="CA19" s="663"/>
      <c r="CB19" s="708"/>
      <c r="CD19" s="633" t="s">
        <v>271</v>
      </c>
      <c r="CE19" s="634"/>
      <c r="CF19" s="634"/>
      <c r="CG19" s="634"/>
      <c r="CH19" s="634"/>
      <c r="CI19" s="634"/>
      <c r="CJ19" s="634"/>
      <c r="CK19" s="634"/>
      <c r="CL19" s="634"/>
      <c r="CM19" s="634"/>
      <c r="CN19" s="634"/>
      <c r="CO19" s="634"/>
      <c r="CP19" s="634"/>
      <c r="CQ19" s="635"/>
      <c r="CR19" s="636" t="s">
        <v>237</v>
      </c>
      <c r="CS19" s="637"/>
      <c r="CT19" s="637"/>
      <c r="CU19" s="637"/>
      <c r="CV19" s="637"/>
      <c r="CW19" s="637"/>
      <c r="CX19" s="637"/>
      <c r="CY19" s="638"/>
      <c r="CZ19" s="662" t="s">
        <v>129</v>
      </c>
      <c r="DA19" s="662"/>
      <c r="DB19" s="662"/>
      <c r="DC19" s="662"/>
      <c r="DD19" s="642" t="s">
        <v>129</v>
      </c>
      <c r="DE19" s="637"/>
      <c r="DF19" s="637"/>
      <c r="DG19" s="637"/>
      <c r="DH19" s="637"/>
      <c r="DI19" s="637"/>
      <c r="DJ19" s="637"/>
      <c r="DK19" s="637"/>
      <c r="DL19" s="637"/>
      <c r="DM19" s="637"/>
      <c r="DN19" s="637"/>
      <c r="DO19" s="637"/>
      <c r="DP19" s="638"/>
      <c r="DQ19" s="642" t="s">
        <v>237</v>
      </c>
      <c r="DR19" s="637"/>
      <c r="DS19" s="637"/>
      <c r="DT19" s="637"/>
      <c r="DU19" s="637"/>
      <c r="DV19" s="637"/>
      <c r="DW19" s="637"/>
      <c r="DX19" s="637"/>
      <c r="DY19" s="637"/>
      <c r="DZ19" s="637"/>
      <c r="EA19" s="637"/>
      <c r="EB19" s="637"/>
      <c r="EC19" s="672"/>
    </row>
    <row r="20" spans="2:133" ht="11.25" customHeight="1" x14ac:dyDescent="0.15">
      <c r="B20" s="633" t="s">
        <v>272</v>
      </c>
      <c r="C20" s="634"/>
      <c r="D20" s="634"/>
      <c r="E20" s="634"/>
      <c r="F20" s="634"/>
      <c r="G20" s="634"/>
      <c r="H20" s="634"/>
      <c r="I20" s="634"/>
      <c r="J20" s="634"/>
      <c r="K20" s="634"/>
      <c r="L20" s="634"/>
      <c r="M20" s="634"/>
      <c r="N20" s="634"/>
      <c r="O20" s="634"/>
      <c r="P20" s="634"/>
      <c r="Q20" s="635"/>
      <c r="R20" s="636">
        <v>229</v>
      </c>
      <c r="S20" s="637"/>
      <c r="T20" s="637"/>
      <c r="U20" s="637"/>
      <c r="V20" s="637"/>
      <c r="W20" s="637"/>
      <c r="X20" s="637"/>
      <c r="Y20" s="638"/>
      <c r="Z20" s="662">
        <v>0</v>
      </c>
      <c r="AA20" s="662"/>
      <c r="AB20" s="662"/>
      <c r="AC20" s="662"/>
      <c r="AD20" s="663">
        <v>229</v>
      </c>
      <c r="AE20" s="663"/>
      <c r="AF20" s="663"/>
      <c r="AG20" s="663"/>
      <c r="AH20" s="663"/>
      <c r="AI20" s="663"/>
      <c r="AJ20" s="663"/>
      <c r="AK20" s="663"/>
      <c r="AL20" s="639">
        <v>0</v>
      </c>
      <c r="AM20" s="640"/>
      <c r="AN20" s="640"/>
      <c r="AO20" s="664"/>
      <c r="AP20" s="633" t="s">
        <v>273</v>
      </c>
      <c r="AQ20" s="634"/>
      <c r="AR20" s="634"/>
      <c r="AS20" s="634"/>
      <c r="AT20" s="634"/>
      <c r="AU20" s="634"/>
      <c r="AV20" s="634"/>
      <c r="AW20" s="634"/>
      <c r="AX20" s="634"/>
      <c r="AY20" s="634"/>
      <c r="AZ20" s="634"/>
      <c r="BA20" s="634"/>
      <c r="BB20" s="634"/>
      <c r="BC20" s="634"/>
      <c r="BD20" s="634"/>
      <c r="BE20" s="634"/>
      <c r="BF20" s="635"/>
      <c r="BG20" s="636">
        <v>1318</v>
      </c>
      <c r="BH20" s="637"/>
      <c r="BI20" s="637"/>
      <c r="BJ20" s="637"/>
      <c r="BK20" s="637"/>
      <c r="BL20" s="637"/>
      <c r="BM20" s="637"/>
      <c r="BN20" s="638"/>
      <c r="BO20" s="662">
        <v>1.3</v>
      </c>
      <c r="BP20" s="662"/>
      <c r="BQ20" s="662"/>
      <c r="BR20" s="662"/>
      <c r="BS20" s="663" t="s">
        <v>129</v>
      </c>
      <c r="BT20" s="663"/>
      <c r="BU20" s="663"/>
      <c r="BV20" s="663"/>
      <c r="BW20" s="663"/>
      <c r="BX20" s="663"/>
      <c r="BY20" s="663"/>
      <c r="BZ20" s="663"/>
      <c r="CA20" s="663"/>
      <c r="CB20" s="708"/>
      <c r="CD20" s="633" t="s">
        <v>274</v>
      </c>
      <c r="CE20" s="634"/>
      <c r="CF20" s="634"/>
      <c r="CG20" s="634"/>
      <c r="CH20" s="634"/>
      <c r="CI20" s="634"/>
      <c r="CJ20" s="634"/>
      <c r="CK20" s="634"/>
      <c r="CL20" s="634"/>
      <c r="CM20" s="634"/>
      <c r="CN20" s="634"/>
      <c r="CO20" s="634"/>
      <c r="CP20" s="634"/>
      <c r="CQ20" s="635"/>
      <c r="CR20" s="636">
        <v>3201382</v>
      </c>
      <c r="CS20" s="637"/>
      <c r="CT20" s="637"/>
      <c r="CU20" s="637"/>
      <c r="CV20" s="637"/>
      <c r="CW20" s="637"/>
      <c r="CX20" s="637"/>
      <c r="CY20" s="638"/>
      <c r="CZ20" s="662">
        <v>100</v>
      </c>
      <c r="DA20" s="662"/>
      <c r="DB20" s="662"/>
      <c r="DC20" s="662"/>
      <c r="DD20" s="642">
        <v>336316</v>
      </c>
      <c r="DE20" s="637"/>
      <c r="DF20" s="637"/>
      <c r="DG20" s="637"/>
      <c r="DH20" s="637"/>
      <c r="DI20" s="637"/>
      <c r="DJ20" s="637"/>
      <c r="DK20" s="637"/>
      <c r="DL20" s="637"/>
      <c r="DM20" s="637"/>
      <c r="DN20" s="637"/>
      <c r="DO20" s="637"/>
      <c r="DP20" s="638"/>
      <c r="DQ20" s="642">
        <v>2098861</v>
      </c>
      <c r="DR20" s="637"/>
      <c r="DS20" s="637"/>
      <c r="DT20" s="637"/>
      <c r="DU20" s="637"/>
      <c r="DV20" s="637"/>
      <c r="DW20" s="637"/>
      <c r="DX20" s="637"/>
      <c r="DY20" s="637"/>
      <c r="DZ20" s="637"/>
      <c r="EA20" s="637"/>
      <c r="EB20" s="637"/>
      <c r="EC20" s="672"/>
    </row>
    <row r="21" spans="2:133" ht="11.25" customHeight="1" x14ac:dyDescent="0.15">
      <c r="B21" s="633" t="s">
        <v>275</v>
      </c>
      <c r="C21" s="634"/>
      <c r="D21" s="634"/>
      <c r="E21" s="634"/>
      <c r="F21" s="634"/>
      <c r="G21" s="634"/>
      <c r="H21" s="634"/>
      <c r="I21" s="634"/>
      <c r="J21" s="634"/>
      <c r="K21" s="634"/>
      <c r="L21" s="634"/>
      <c r="M21" s="634"/>
      <c r="N21" s="634"/>
      <c r="O21" s="634"/>
      <c r="P21" s="634"/>
      <c r="Q21" s="635"/>
      <c r="R21" s="636">
        <v>104</v>
      </c>
      <c r="S21" s="637"/>
      <c r="T21" s="637"/>
      <c r="U21" s="637"/>
      <c r="V21" s="637"/>
      <c r="W21" s="637"/>
      <c r="X21" s="637"/>
      <c r="Y21" s="638"/>
      <c r="Z21" s="662">
        <v>0</v>
      </c>
      <c r="AA21" s="662"/>
      <c r="AB21" s="662"/>
      <c r="AC21" s="662"/>
      <c r="AD21" s="663">
        <v>104</v>
      </c>
      <c r="AE21" s="663"/>
      <c r="AF21" s="663"/>
      <c r="AG21" s="663"/>
      <c r="AH21" s="663"/>
      <c r="AI21" s="663"/>
      <c r="AJ21" s="663"/>
      <c r="AK21" s="663"/>
      <c r="AL21" s="639">
        <v>0</v>
      </c>
      <c r="AM21" s="640"/>
      <c r="AN21" s="640"/>
      <c r="AO21" s="664"/>
      <c r="AP21" s="633" t="s">
        <v>276</v>
      </c>
      <c r="AQ21" s="709"/>
      <c r="AR21" s="709"/>
      <c r="AS21" s="709"/>
      <c r="AT21" s="709"/>
      <c r="AU21" s="709"/>
      <c r="AV21" s="709"/>
      <c r="AW21" s="709"/>
      <c r="AX21" s="709"/>
      <c r="AY21" s="709"/>
      <c r="AZ21" s="709"/>
      <c r="BA21" s="709"/>
      <c r="BB21" s="709"/>
      <c r="BC21" s="709"/>
      <c r="BD21" s="709"/>
      <c r="BE21" s="709"/>
      <c r="BF21" s="710"/>
      <c r="BG21" s="636">
        <v>1318</v>
      </c>
      <c r="BH21" s="637"/>
      <c r="BI21" s="637"/>
      <c r="BJ21" s="637"/>
      <c r="BK21" s="637"/>
      <c r="BL21" s="637"/>
      <c r="BM21" s="637"/>
      <c r="BN21" s="638"/>
      <c r="BO21" s="662">
        <v>1.3</v>
      </c>
      <c r="BP21" s="662"/>
      <c r="BQ21" s="662"/>
      <c r="BR21" s="662"/>
      <c r="BS21" s="663" t="s">
        <v>129</v>
      </c>
      <c r="BT21" s="663"/>
      <c r="BU21" s="663"/>
      <c r="BV21" s="663"/>
      <c r="BW21" s="663"/>
      <c r="BX21" s="663"/>
      <c r="BY21" s="663"/>
      <c r="BZ21" s="663"/>
      <c r="CA21" s="663"/>
      <c r="CB21" s="708"/>
      <c r="CD21" s="613"/>
      <c r="CE21" s="614"/>
      <c r="CF21" s="614"/>
      <c r="CG21" s="614"/>
      <c r="CH21" s="614"/>
      <c r="CI21" s="614"/>
      <c r="CJ21" s="614"/>
      <c r="CK21" s="614"/>
      <c r="CL21" s="614"/>
      <c r="CM21" s="614"/>
      <c r="CN21" s="614"/>
      <c r="CO21" s="614"/>
      <c r="CP21" s="614"/>
      <c r="CQ21" s="615"/>
      <c r="CR21" s="716"/>
      <c r="CS21" s="717"/>
      <c r="CT21" s="717"/>
      <c r="CU21" s="717"/>
      <c r="CV21" s="717"/>
      <c r="CW21" s="717"/>
      <c r="CX21" s="717"/>
      <c r="CY21" s="718"/>
      <c r="CZ21" s="719"/>
      <c r="DA21" s="719"/>
      <c r="DB21" s="719"/>
      <c r="DC21" s="719"/>
      <c r="DD21" s="720"/>
      <c r="DE21" s="717"/>
      <c r="DF21" s="717"/>
      <c r="DG21" s="717"/>
      <c r="DH21" s="717"/>
      <c r="DI21" s="717"/>
      <c r="DJ21" s="717"/>
      <c r="DK21" s="717"/>
      <c r="DL21" s="717"/>
      <c r="DM21" s="717"/>
      <c r="DN21" s="717"/>
      <c r="DO21" s="717"/>
      <c r="DP21" s="718"/>
      <c r="DQ21" s="720"/>
      <c r="DR21" s="717"/>
      <c r="DS21" s="717"/>
      <c r="DT21" s="717"/>
      <c r="DU21" s="717"/>
      <c r="DV21" s="717"/>
      <c r="DW21" s="717"/>
      <c r="DX21" s="717"/>
      <c r="DY21" s="717"/>
      <c r="DZ21" s="717"/>
      <c r="EA21" s="717"/>
      <c r="EB21" s="717"/>
      <c r="EC21" s="724"/>
    </row>
    <row r="22" spans="2:133" ht="11.25" customHeight="1" x14ac:dyDescent="0.15">
      <c r="B22" s="693" t="s">
        <v>277</v>
      </c>
      <c r="C22" s="694"/>
      <c r="D22" s="694"/>
      <c r="E22" s="694"/>
      <c r="F22" s="694"/>
      <c r="G22" s="694"/>
      <c r="H22" s="694"/>
      <c r="I22" s="694"/>
      <c r="J22" s="694"/>
      <c r="K22" s="694"/>
      <c r="L22" s="694"/>
      <c r="M22" s="694"/>
      <c r="N22" s="694"/>
      <c r="O22" s="694"/>
      <c r="P22" s="694"/>
      <c r="Q22" s="695"/>
      <c r="R22" s="636">
        <v>5850</v>
      </c>
      <c r="S22" s="637"/>
      <c r="T22" s="637"/>
      <c r="U22" s="637"/>
      <c r="V22" s="637"/>
      <c r="W22" s="637"/>
      <c r="X22" s="637"/>
      <c r="Y22" s="638"/>
      <c r="Z22" s="662">
        <v>0.2</v>
      </c>
      <c r="AA22" s="662"/>
      <c r="AB22" s="662"/>
      <c r="AC22" s="662"/>
      <c r="AD22" s="663">
        <v>5850</v>
      </c>
      <c r="AE22" s="663"/>
      <c r="AF22" s="663"/>
      <c r="AG22" s="663"/>
      <c r="AH22" s="663"/>
      <c r="AI22" s="663"/>
      <c r="AJ22" s="663"/>
      <c r="AK22" s="663"/>
      <c r="AL22" s="639">
        <v>0.40000000596046448</v>
      </c>
      <c r="AM22" s="640"/>
      <c r="AN22" s="640"/>
      <c r="AO22" s="664"/>
      <c r="AP22" s="633" t="s">
        <v>278</v>
      </c>
      <c r="AQ22" s="709"/>
      <c r="AR22" s="709"/>
      <c r="AS22" s="709"/>
      <c r="AT22" s="709"/>
      <c r="AU22" s="709"/>
      <c r="AV22" s="709"/>
      <c r="AW22" s="709"/>
      <c r="AX22" s="709"/>
      <c r="AY22" s="709"/>
      <c r="AZ22" s="709"/>
      <c r="BA22" s="709"/>
      <c r="BB22" s="709"/>
      <c r="BC22" s="709"/>
      <c r="BD22" s="709"/>
      <c r="BE22" s="709"/>
      <c r="BF22" s="710"/>
      <c r="BG22" s="636" t="s">
        <v>129</v>
      </c>
      <c r="BH22" s="637"/>
      <c r="BI22" s="637"/>
      <c r="BJ22" s="637"/>
      <c r="BK22" s="637"/>
      <c r="BL22" s="637"/>
      <c r="BM22" s="637"/>
      <c r="BN22" s="638"/>
      <c r="BO22" s="662" t="s">
        <v>237</v>
      </c>
      <c r="BP22" s="662"/>
      <c r="BQ22" s="662"/>
      <c r="BR22" s="662"/>
      <c r="BS22" s="663" t="s">
        <v>237</v>
      </c>
      <c r="BT22" s="663"/>
      <c r="BU22" s="663"/>
      <c r="BV22" s="663"/>
      <c r="BW22" s="663"/>
      <c r="BX22" s="663"/>
      <c r="BY22" s="663"/>
      <c r="BZ22" s="663"/>
      <c r="CA22" s="663"/>
      <c r="CB22" s="708"/>
      <c r="CD22" s="689" t="s">
        <v>279</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15">
      <c r="B23" s="633" t="s">
        <v>280</v>
      </c>
      <c r="C23" s="634"/>
      <c r="D23" s="634"/>
      <c r="E23" s="634"/>
      <c r="F23" s="634"/>
      <c r="G23" s="634"/>
      <c r="H23" s="634"/>
      <c r="I23" s="634"/>
      <c r="J23" s="634"/>
      <c r="K23" s="634"/>
      <c r="L23" s="634"/>
      <c r="M23" s="634"/>
      <c r="N23" s="634"/>
      <c r="O23" s="634"/>
      <c r="P23" s="634"/>
      <c r="Q23" s="635"/>
      <c r="R23" s="636">
        <v>1592971</v>
      </c>
      <c r="S23" s="637"/>
      <c r="T23" s="637"/>
      <c r="U23" s="637"/>
      <c r="V23" s="637"/>
      <c r="W23" s="637"/>
      <c r="X23" s="637"/>
      <c r="Y23" s="638"/>
      <c r="Z23" s="662">
        <v>48.2</v>
      </c>
      <c r="AA23" s="662"/>
      <c r="AB23" s="662"/>
      <c r="AC23" s="662"/>
      <c r="AD23" s="663">
        <v>1345631</v>
      </c>
      <c r="AE23" s="663"/>
      <c r="AF23" s="663"/>
      <c r="AG23" s="663"/>
      <c r="AH23" s="663"/>
      <c r="AI23" s="663"/>
      <c r="AJ23" s="663"/>
      <c r="AK23" s="663"/>
      <c r="AL23" s="639">
        <v>88.6</v>
      </c>
      <c r="AM23" s="640"/>
      <c r="AN23" s="640"/>
      <c r="AO23" s="664"/>
      <c r="AP23" s="633" t="s">
        <v>281</v>
      </c>
      <c r="AQ23" s="709"/>
      <c r="AR23" s="709"/>
      <c r="AS23" s="709"/>
      <c r="AT23" s="709"/>
      <c r="AU23" s="709"/>
      <c r="AV23" s="709"/>
      <c r="AW23" s="709"/>
      <c r="AX23" s="709"/>
      <c r="AY23" s="709"/>
      <c r="AZ23" s="709"/>
      <c r="BA23" s="709"/>
      <c r="BB23" s="709"/>
      <c r="BC23" s="709"/>
      <c r="BD23" s="709"/>
      <c r="BE23" s="709"/>
      <c r="BF23" s="710"/>
      <c r="BG23" s="636" t="s">
        <v>129</v>
      </c>
      <c r="BH23" s="637"/>
      <c r="BI23" s="637"/>
      <c r="BJ23" s="637"/>
      <c r="BK23" s="637"/>
      <c r="BL23" s="637"/>
      <c r="BM23" s="637"/>
      <c r="BN23" s="638"/>
      <c r="BO23" s="662" t="s">
        <v>237</v>
      </c>
      <c r="BP23" s="662"/>
      <c r="BQ23" s="662"/>
      <c r="BR23" s="662"/>
      <c r="BS23" s="663" t="s">
        <v>129</v>
      </c>
      <c r="BT23" s="663"/>
      <c r="BU23" s="663"/>
      <c r="BV23" s="663"/>
      <c r="BW23" s="663"/>
      <c r="BX23" s="663"/>
      <c r="BY23" s="663"/>
      <c r="BZ23" s="663"/>
      <c r="CA23" s="663"/>
      <c r="CB23" s="708"/>
      <c r="CD23" s="689" t="s">
        <v>220</v>
      </c>
      <c r="CE23" s="690"/>
      <c r="CF23" s="690"/>
      <c r="CG23" s="690"/>
      <c r="CH23" s="690"/>
      <c r="CI23" s="690"/>
      <c r="CJ23" s="690"/>
      <c r="CK23" s="690"/>
      <c r="CL23" s="690"/>
      <c r="CM23" s="690"/>
      <c r="CN23" s="690"/>
      <c r="CO23" s="690"/>
      <c r="CP23" s="690"/>
      <c r="CQ23" s="691"/>
      <c r="CR23" s="689" t="s">
        <v>282</v>
      </c>
      <c r="CS23" s="690"/>
      <c r="CT23" s="690"/>
      <c r="CU23" s="690"/>
      <c r="CV23" s="690"/>
      <c r="CW23" s="690"/>
      <c r="CX23" s="690"/>
      <c r="CY23" s="691"/>
      <c r="CZ23" s="689" t="s">
        <v>283</v>
      </c>
      <c r="DA23" s="690"/>
      <c r="DB23" s="690"/>
      <c r="DC23" s="691"/>
      <c r="DD23" s="689" t="s">
        <v>284</v>
      </c>
      <c r="DE23" s="690"/>
      <c r="DF23" s="690"/>
      <c r="DG23" s="690"/>
      <c r="DH23" s="690"/>
      <c r="DI23" s="690"/>
      <c r="DJ23" s="690"/>
      <c r="DK23" s="691"/>
      <c r="DL23" s="721" t="s">
        <v>285</v>
      </c>
      <c r="DM23" s="722"/>
      <c r="DN23" s="722"/>
      <c r="DO23" s="722"/>
      <c r="DP23" s="722"/>
      <c r="DQ23" s="722"/>
      <c r="DR23" s="722"/>
      <c r="DS23" s="722"/>
      <c r="DT23" s="722"/>
      <c r="DU23" s="722"/>
      <c r="DV23" s="723"/>
      <c r="DW23" s="689" t="s">
        <v>286</v>
      </c>
      <c r="DX23" s="690"/>
      <c r="DY23" s="690"/>
      <c r="DZ23" s="690"/>
      <c r="EA23" s="690"/>
      <c r="EB23" s="690"/>
      <c r="EC23" s="691"/>
    </row>
    <row r="24" spans="2:133" ht="11.25" customHeight="1" x14ac:dyDescent="0.15">
      <c r="B24" s="633" t="s">
        <v>287</v>
      </c>
      <c r="C24" s="634"/>
      <c r="D24" s="634"/>
      <c r="E24" s="634"/>
      <c r="F24" s="634"/>
      <c r="G24" s="634"/>
      <c r="H24" s="634"/>
      <c r="I24" s="634"/>
      <c r="J24" s="634"/>
      <c r="K24" s="634"/>
      <c r="L24" s="634"/>
      <c r="M24" s="634"/>
      <c r="N24" s="634"/>
      <c r="O24" s="634"/>
      <c r="P24" s="634"/>
      <c r="Q24" s="635"/>
      <c r="R24" s="636">
        <v>1345631</v>
      </c>
      <c r="S24" s="637"/>
      <c r="T24" s="637"/>
      <c r="U24" s="637"/>
      <c r="V24" s="637"/>
      <c r="W24" s="637"/>
      <c r="X24" s="637"/>
      <c r="Y24" s="638"/>
      <c r="Z24" s="662">
        <v>40.700000000000003</v>
      </c>
      <c r="AA24" s="662"/>
      <c r="AB24" s="662"/>
      <c r="AC24" s="662"/>
      <c r="AD24" s="663">
        <v>1345631</v>
      </c>
      <c r="AE24" s="663"/>
      <c r="AF24" s="663"/>
      <c r="AG24" s="663"/>
      <c r="AH24" s="663"/>
      <c r="AI24" s="663"/>
      <c r="AJ24" s="663"/>
      <c r="AK24" s="663"/>
      <c r="AL24" s="639">
        <v>88.6</v>
      </c>
      <c r="AM24" s="640"/>
      <c r="AN24" s="640"/>
      <c r="AO24" s="664"/>
      <c r="AP24" s="633" t="s">
        <v>288</v>
      </c>
      <c r="AQ24" s="709"/>
      <c r="AR24" s="709"/>
      <c r="AS24" s="709"/>
      <c r="AT24" s="709"/>
      <c r="AU24" s="709"/>
      <c r="AV24" s="709"/>
      <c r="AW24" s="709"/>
      <c r="AX24" s="709"/>
      <c r="AY24" s="709"/>
      <c r="AZ24" s="709"/>
      <c r="BA24" s="709"/>
      <c r="BB24" s="709"/>
      <c r="BC24" s="709"/>
      <c r="BD24" s="709"/>
      <c r="BE24" s="709"/>
      <c r="BF24" s="710"/>
      <c r="BG24" s="636" t="s">
        <v>129</v>
      </c>
      <c r="BH24" s="637"/>
      <c r="BI24" s="637"/>
      <c r="BJ24" s="637"/>
      <c r="BK24" s="637"/>
      <c r="BL24" s="637"/>
      <c r="BM24" s="637"/>
      <c r="BN24" s="638"/>
      <c r="BO24" s="662" t="s">
        <v>129</v>
      </c>
      <c r="BP24" s="662"/>
      <c r="BQ24" s="662"/>
      <c r="BR24" s="662"/>
      <c r="BS24" s="663" t="s">
        <v>237</v>
      </c>
      <c r="BT24" s="663"/>
      <c r="BU24" s="663"/>
      <c r="BV24" s="663"/>
      <c r="BW24" s="663"/>
      <c r="BX24" s="663"/>
      <c r="BY24" s="663"/>
      <c r="BZ24" s="663"/>
      <c r="CA24" s="663"/>
      <c r="CB24" s="708"/>
      <c r="CD24" s="686" t="s">
        <v>289</v>
      </c>
      <c r="CE24" s="687"/>
      <c r="CF24" s="687"/>
      <c r="CG24" s="687"/>
      <c r="CH24" s="687"/>
      <c r="CI24" s="687"/>
      <c r="CJ24" s="687"/>
      <c r="CK24" s="687"/>
      <c r="CL24" s="687"/>
      <c r="CM24" s="687"/>
      <c r="CN24" s="687"/>
      <c r="CO24" s="687"/>
      <c r="CP24" s="687"/>
      <c r="CQ24" s="688"/>
      <c r="CR24" s="683">
        <v>884069</v>
      </c>
      <c r="CS24" s="684"/>
      <c r="CT24" s="684"/>
      <c r="CU24" s="684"/>
      <c r="CV24" s="684"/>
      <c r="CW24" s="684"/>
      <c r="CX24" s="684"/>
      <c r="CY24" s="712"/>
      <c r="CZ24" s="713">
        <v>27.6</v>
      </c>
      <c r="DA24" s="698"/>
      <c r="DB24" s="698"/>
      <c r="DC24" s="715"/>
      <c r="DD24" s="711">
        <v>716525</v>
      </c>
      <c r="DE24" s="684"/>
      <c r="DF24" s="684"/>
      <c r="DG24" s="684"/>
      <c r="DH24" s="684"/>
      <c r="DI24" s="684"/>
      <c r="DJ24" s="684"/>
      <c r="DK24" s="712"/>
      <c r="DL24" s="711">
        <v>625151</v>
      </c>
      <c r="DM24" s="684"/>
      <c r="DN24" s="684"/>
      <c r="DO24" s="684"/>
      <c r="DP24" s="684"/>
      <c r="DQ24" s="684"/>
      <c r="DR24" s="684"/>
      <c r="DS24" s="684"/>
      <c r="DT24" s="684"/>
      <c r="DU24" s="684"/>
      <c r="DV24" s="712"/>
      <c r="DW24" s="713">
        <v>40</v>
      </c>
      <c r="DX24" s="698"/>
      <c r="DY24" s="698"/>
      <c r="DZ24" s="698"/>
      <c r="EA24" s="698"/>
      <c r="EB24" s="698"/>
      <c r="EC24" s="714"/>
    </row>
    <row r="25" spans="2:133" ht="11.25" customHeight="1" x14ac:dyDescent="0.15">
      <c r="B25" s="633" t="s">
        <v>290</v>
      </c>
      <c r="C25" s="634"/>
      <c r="D25" s="634"/>
      <c r="E25" s="634"/>
      <c r="F25" s="634"/>
      <c r="G25" s="634"/>
      <c r="H25" s="634"/>
      <c r="I25" s="634"/>
      <c r="J25" s="634"/>
      <c r="K25" s="634"/>
      <c r="L25" s="634"/>
      <c r="M25" s="634"/>
      <c r="N25" s="634"/>
      <c r="O25" s="634"/>
      <c r="P25" s="634"/>
      <c r="Q25" s="635"/>
      <c r="R25" s="636">
        <v>247337</v>
      </c>
      <c r="S25" s="637"/>
      <c r="T25" s="637"/>
      <c r="U25" s="637"/>
      <c r="V25" s="637"/>
      <c r="W25" s="637"/>
      <c r="X25" s="637"/>
      <c r="Y25" s="638"/>
      <c r="Z25" s="662">
        <v>7.5</v>
      </c>
      <c r="AA25" s="662"/>
      <c r="AB25" s="662"/>
      <c r="AC25" s="662"/>
      <c r="AD25" s="663" t="s">
        <v>237</v>
      </c>
      <c r="AE25" s="663"/>
      <c r="AF25" s="663"/>
      <c r="AG25" s="663"/>
      <c r="AH25" s="663"/>
      <c r="AI25" s="663"/>
      <c r="AJ25" s="663"/>
      <c r="AK25" s="663"/>
      <c r="AL25" s="639" t="s">
        <v>129</v>
      </c>
      <c r="AM25" s="640"/>
      <c r="AN25" s="640"/>
      <c r="AO25" s="664"/>
      <c r="AP25" s="633" t="s">
        <v>291</v>
      </c>
      <c r="AQ25" s="709"/>
      <c r="AR25" s="709"/>
      <c r="AS25" s="709"/>
      <c r="AT25" s="709"/>
      <c r="AU25" s="709"/>
      <c r="AV25" s="709"/>
      <c r="AW25" s="709"/>
      <c r="AX25" s="709"/>
      <c r="AY25" s="709"/>
      <c r="AZ25" s="709"/>
      <c r="BA25" s="709"/>
      <c r="BB25" s="709"/>
      <c r="BC25" s="709"/>
      <c r="BD25" s="709"/>
      <c r="BE25" s="709"/>
      <c r="BF25" s="710"/>
      <c r="BG25" s="636" t="s">
        <v>237</v>
      </c>
      <c r="BH25" s="637"/>
      <c r="BI25" s="637"/>
      <c r="BJ25" s="637"/>
      <c r="BK25" s="637"/>
      <c r="BL25" s="637"/>
      <c r="BM25" s="637"/>
      <c r="BN25" s="638"/>
      <c r="BO25" s="662" t="s">
        <v>237</v>
      </c>
      <c r="BP25" s="662"/>
      <c r="BQ25" s="662"/>
      <c r="BR25" s="662"/>
      <c r="BS25" s="663" t="s">
        <v>129</v>
      </c>
      <c r="BT25" s="663"/>
      <c r="BU25" s="663"/>
      <c r="BV25" s="663"/>
      <c r="BW25" s="663"/>
      <c r="BX25" s="663"/>
      <c r="BY25" s="663"/>
      <c r="BZ25" s="663"/>
      <c r="CA25" s="663"/>
      <c r="CB25" s="708"/>
      <c r="CD25" s="633" t="s">
        <v>292</v>
      </c>
      <c r="CE25" s="634"/>
      <c r="CF25" s="634"/>
      <c r="CG25" s="634"/>
      <c r="CH25" s="634"/>
      <c r="CI25" s="634"/>
      <c r="CJ25" s="634"/>
      <c r="CK25" s="634"/>
      <c r="CL25" s="634"/>
      <c r="CM25" s="634"/>
      <c r="CN25" s="634"/>
      <c r="CO25" s="634"/>
      <c r="CP25" s="634"/>
      <c r="CQ25" s="635"/>
      <c r="CR25" s="636">
        <v>391662</v>
      </c>
      <c r="CS25" s="646"/>
      <c r="CT25" s="646"/>
      <c r="CU25" s="646"/>
      <c r="CV25" s="646"/>
      <c r="CW25" s="646"/>
      <c r="CX25" s="646"/>
      <c r="CY25" s="647"/>
      <c r="CZ25" s="639">
        <v>12.2</v>
      </c>
      <c r="DA25" s="648"/>
      <c r="DB25" s="648"/>
      <c r="DC25" s="649"/>
      <c r="DD25" s="642">
        <v>335121</v>
      </c>
      <c r="DE25" s="646"/>
      <c r="DF25" s="646"/>
      <c r="DG25" s="646"/>
      <c r="DH25" s="646"/>
      <c r="DI25" s="646"/>
      <c r="DJ25" s="646"/>
      <c r="DK25" s="647"/>
      <c r="DL25" s="642">
        <v>268443</v>
      </c>
      <c r="DM25" s="646"/>
      <c r="DN25" s="646"/>
      <c r="DO25" s="646"/>
      <c r="DP25" s="646"/>
      <c r="DQ25" s="646"/>
      <c r="DR25" s="646"/>
      <c r="DS25" s="646"/>
      <c r="DT25" s="646"/>
      <c r="DU25" s="646"/>
      <c r="DV25" s="647"/>
      <c r="DW25" s="639">
        <v>17.2</v>
      </c>
      <c r="DX25" s="648"/>
      <c r="DY25" s="648"/>
      <c r="DZ25" s="648"/>
      <c r="EA25" s="648"/>
      <c r="EB25" s="648"/>
      <c r="EC25" s="667"/>
    </row>
    <row r="26" spans="2:133" ht="11.25" customHeight="1" x14ac:dyDescent="0.15">
      <c r="B26" s="633" t="s">
        <v>293</v>
      </c>
      <c r="C26" s="634"/>
      <c r="D26" s="634"/>
      <c r="E26" s="634"/>
      <c r="F26" s="634"/>
      <c r="G26" s="634"/>
      <c r="H26" s="634"/>
      <c r="I26" s="634"/>
      <c r="J26" s="634"/>
      <c r="K26" s="634"/>
      <c r="L26" s="634"/>
      <c r="M26" s="634"/>
      <c r="N26" s="634"/>
      <c r="O26" s="634"/>
      <c r="P26" s="634"/>
      <c r="Q26" s="635"/>
      <c r="R26" s="636">
        <v>3</v>
      </c>
      <c r="S26" s="637"/>
      <c r="T26" s="637"/>
      <c r="U26" s="637"/>
      <c r="V26" s="637"/>
      <c r="W26" s="637"/>
      <c r="X26" s="637"/>
      <c r="Y26" s="638"/>
      <c r="Z26" s="662">
        <v>0</v>
      </c>
      <c r="AA26" s="662"/>
      <c r="AB26" s="662"/>
      <c r="AC26" s="662"/>
      <c r="AD26" s="663" t="s">
        <v>237</v>
      </c>
      <c r="AE26" s="663"/>
      <c r="AF26" s="663"/>
      <c r="AG26" s="663"/>
      <c r="AH26" s="663"/>
      <c r="AI26" s="663"/>
      <c r="AJ26" s="663"/>
      <c r="AK26" s="663"/>
      <c r="AL26" s="639" t="s">
        <v>129</v>
      </c>
      <c r="AM26" s="640"/>
      <c r="AN26" s="640"/>
      <c r="AO26" s="664"/>
      <c r="AP26" s="633" t="s">
        <v>294</v>
      </c>
      <c r="AQ26" s="709"/>
      <c r="AR26" s="709"/>
      <c r="AS26" s="709"/>
      <c r="AT26" s="709"/>
      <c r="AU26" s="709"/>
      <c r="AV26" s="709"/>
      <c r="AW26" s="709"/>
      <c r="AX26" s="709"/>
      <c r="AY26" s="709"/>
      <c r="AZ26" s="709"/>
      <c r="BA26" s="709"/>
      <c r="BB26" s="709"/>
      <c r="BC26" s="709"/>
      <c r="BD26" s="709"/>
      <c r="BE26" s="709"/>
      <c r="BF26" s="710"/>
      <c r="BG26" s="636" t="s">
        <v>237</v>
      </c>
      <c r="BH26" s="637"/>
      <c r="BI26" s="637"/>
      <c r="BJ26" s="637"/>
      <c r="BK26" s="637"/>
      <c r="BL26" s="637"/>
      <c r="BM26" s="637"/>
      <c r="BN26" s="638"/>
      <c r="BO26" s="662" t="s">
        <v>129</v>
      </c>
      <c r="BP26" s="662"/>
      <c r="BQ26" s="662"/>
      <c r="BR26" s="662"/>
      <c r="BS26" s="663" t="s">
        <v>237</v>
      </c>
      <c r="BT26" s="663"/>
      <c r="BU26" s="663"/>
      <c r="BV26" s="663"/>
      <c r="BW26" s="663"/>
      <c r="BX26" s="663"/>
      <c r="BY26" s="663"/>
      <c r="BZ26" s="663"/>
      <c r="CA26" s="663"/>
      <c r="CB26" s="708"/>
      <c r="CD26" s="633" t="s">
        <v>295</v>
      </c>
      <c r="CE26" s="634"/>
      <c r="CF26" s="634"/>
      <c r="CG26" s="634"/>
      <c r="CH26" s="634"/>
      <c r="CI26" s="634"/>
      <c r="CJ26" s="634"/>
      <c r="CK26" s="634"/>
      <c r="CL26" s="634"/>
      <c r="CM26" s="634"/>
      <c r="CN26" s="634"/>
      <c r="CO26" s="634"/>
      <c r="CP26" s="634"/>
      <c r="CQ26" s="635"/>
      <c r="CR26" s="636">
        <v>216325</v>
      </c>
      <c r="CS26" s="637"/>
      <c r="CT26" s="637"/>
      <c r="CU26" s="637"/>
      <c r="CV26" s="637"/>
      <c r="CW26" s="637"/>
      <c r="CX26" s="637"/>
      <c r="CY26" s="638"/>
      <c r="CZ26" s="639">
        <v>6.8</v>
      </c>
      <c r="DA26" s="648"/>
      <c r="DB26" s="648"/>
      <c r="DC26" s="649"/>
      <c r="DD26" s="642">
        <v>184998</v>
      </c>
      <c r="DE26" s="637"/>
      <c r="DF26" s="637"/>
      <c r="DG26" s="637"/>
      <c r="DH26" s="637"/>
      <c r="DI26" s="637"/>
      <c r="DJ26" s="637"/>
      <c r="DK26" s="638"/>
      <c r="DL26" s="642" t="s">
        <v>129</v>
      </c>
      <c r="DM26" s="637"/>
      <c r="DN26" s="637"/>
      <c r="DO26" s="637"/>
      <c r="DP26" s="637"/>
      <c r="DQ26" s="637"/>
      <c r="DR26" s="637"/>
      <c r="DS26" s="637"/>
      <c r="DT26" s="637"/>
      <c r="DU26" s="637"/>
      <c r="DV26" s="638"/>
      <c r="DW26" s="639" t="s">
        <v>129</v>
      </c>
      <c r="DX26" s="648"/>
      <c r="DY26" s="648"/>
      <c r="DZ26" s="648"/>
      <c r="EA26" s="648"/>
      <c r="EB26" s="648"/>
      <c r="EC26" s="667"/>
    </row>
    <row r="27" spans="2:133" ht="11.25" customHeight="1" x14ac:dyDescent="0.15">
      <c r="B27" s="633" t="s">
        <v>296</v>
      </c>
      <c r="C27" s="634"/>
      <c r="D27" s="634"/>
      <c r="E27" s="634"/>
      <c r="F27" s="634"/>
      <c r="G27" s="634"/>
      <c r="H27" s="634"/>
      <c r="I27" s="634"/>
      <c r="J27" s="634"/>
      <c r="K27" s="634"/>
      <c r="L27" s="634"/>
      <c r="M27" s="634"/>
      <c r="N27" s="634"/>
      <c r="O27" s="634"/>
      <c r="P27" s="634"/>
      <c r="Q27" s="635"/>
      <c r="R27" s="636">
        <v>1761200</v>
      </c>
      <c r="S27" s="637"/>
      <c r="T27" s="637"/>
      <c r="U27" s="637"/>
      <c r="V27" s="637"/>
      <c r="W27" s="637"/>
      <c r="X27" s="637"/>
      <c r="Y27" s="638"/>
      <c r="Z27" s="662">
        <v>53.3</v>
      </c>
      <c r="AA27" s="662"/>
      <c r="AB27" s="662"/>
      <c r="AC27" s="662"/>
      <c r="AD27" s="663">
        <v>1513860</v>
      </c>
      <c r="AE27" s="663"/>
      <c r="AF27" s="663"/>
      <c r="AG27" s="663"/>
      <c r="AH27" s="663"/>
      <c r="AI27" s="663"/>
      <c r="AJ27" s="663"/>
      <c r="AK27" s="663"/>
      <c r="AL27" s="639">
        <v>99.6</v>
      </c>
      <c r="AM27" s="640"/>
      <c r="AN27" s="640"/>
      <c r="AO27" s="664"/>
      <c r="AP27" s="633" t="s">
        <v>297</v>
      </c>
      <c r="AQ27" s="634"/>
      <c r="AR27" s="634"/>
      <c r="AS27" s="634"/>
      <c r="AT27" s="634"/>
      <c r="AU27" s="634"/>
      <c r="AV27" s="634"/>
      <c r="AW27" s="634"/>
      <c r="AX27" s="634"/>
      <c r="AY27" s="634"/>
      <c r="AZ27" s="634"/>
      <c r="BA27" s="634"/>
      <c r="BB27" s="634"/>
      <c r="BC27" s="634"/>
      <c r="BD27" s="634"/>
      <c r="BE27" s="634"/>
      <c r="BF27" s="635"/>
      <c r="BG27" s="636">
        <v>103685</v>
      </c>
      <c r="BH27" s="637"/>
      <c r="BI27" s="637"/>
      <c r="BJ27" s="637"/>
      <c r="BK27" s="637"/>
      <c r="BL27" s="637"/>
      <c r="BM27" s="637"/>
      <c r="BN27" s="638"/>
      <c r="BO27" s="662">
        <v>100</v>
      </c>
      <c r="BP27" s="662"/>
      <c r="BQ27" s="662"/>
      <c r="BR27" s="662"/>
      <c r="BS27" s="663" t="s">
        <v>129</v>
      </c>
      <c r="BT27" s="663"/>
      <c r="BU27" s="663"/>
      <c r="BV27" s="663"/>
      <c r="BW27" s="663"/>
      <c r="BX27" s="663"/>
      <c r="BY27" s="663"/>
      <c r="BZ27" s="663"/>
      <c r="CA27" s="663"/>
      <c r="CB27" s="708"/>
      <c r="CD27" s="633" t="s">
        <v>298</v>
      </c>
      <c r="CE27" s="634"/>
      <c r="CF27" s="634"/>
      <c r="CG27" s="634"/>
      <c r="CH27" s="634"/>
      <c r="CI27" s="634"/>
      <c r="CJ27" s="634"/>
      <c r="CK27" s="634"/>
      <c r="CL27" s="634"/>
      <c r="CM27" s="634"/>
      <c r="CN27" s="634"/>
      <c r="CO27" s="634"/>
      <c r="CP27" s="634"/>
      <c r="CQ27" s="635"/>
      <c r="CR27" s="636">
        <v>153532</v>
      </c>
      <c r="CS27" s="646"/>
      <c r="CT27" s="646"/>
      <c r="CU27" s="646"/>
      <c r="CV27" s="646"/>
      <c r="CW27" s="646"/>
      <c r="CX27" s="646"/>
      <c r="CY27" s="647"/>
      <c r="CZ27" s="639">
        <v>4.8</v>
      </c>
      <c r="DA27" s="648"/>
      <c r="DB27" s="648"/>
      <c r="DC27" s="649"/>
      <c r="DD27" s="642">
        <v>47870</v>
      </c>
      <c r="DE27" s="646"/>
      <c r="DF27" s="646"/>
      <c r="DG27" s="646"/>
      <c r="DH27" s="646"/>
      <c r="DI27" s="646"/>
      <c r="DJ27" s="646"/>
      <c r="DK27" s="647"/>
      <c r="DL27" s="642">
        <v>23174</v>
      </c>
      <c r="DM27" s="646"/>
      <c r="DN27" s="646"/>
      <c r="DO27" s="646"/>
      <c r="DP27" s="646"/>
      <c r="DQ27" s="646"/>
      <c r="DR27" s="646"/>
      <c r="DS27" s="646"/>
      <c r="DT27" s="646"/>
      <c r="DU27" s="646"/>
      <c r="DV27" s="647"/>
      <c r="DW27" s="639">
        <v>1.5</v>
      </c>
      <c r="DX27" s="648"/>
      <c r="DY27" s="648"/>
      <c r="DZ27" s="648"/>
      <c r="EA27" s="648"/>
      <c r="EB27" s="648"/>
      <c r="EC27" s="667"/>
    </row>
    <row r="28" spans="2:133" ht="11.25" customHeight="1" x14ac:dyDescent="0.15">
      <c r="B28" s="633" t="s">
        <v>299</v>
      </c>
      <c r="C28" s="634"/>
      <c r="D28" s="634"/>
      <c r="E28" s="634"/>
      <c r="F28" s="634"/>
      <c r="G28" s="634"/>
      <c r="H28" s="634"/>
      <c r="I28" s="634"/>
      <c r="J28" s="634"/>
      <c r="K28" s="634"/>
      <c r="L28" s="634"/>
      <c r="M28" s="634"/>
      <c r="N28" s="634"/>
      <c r="O28" s="634"/>
      <c r="P28" s="634"/>
      <c r="Q28" s="635"/>
      <c r="R28" s="636" t="s">
        <v>237</v>
      </c>
      <c r="S28" s="637"/>
      <c r="T28" s="637"/>
      <c r="U28" s="637"/>
      <c r="V28" s="637"/>
      <c r="W28" s="637"/>
      <c r="X28" s="637"/>
      <c r="Y28" s="638"/>
      <c r="Z28" s="662" t="s">
        <v>129</v>
      </c>
      <c r="AA28" s="662"/>
      <c r="AB28" s="662"/>
      <c r="AC28" s="662"/>
      <c r="AD28" s="663" t="s">
        <v>129</v>
      </c>
      <c r="AE28" s="663"/>
      <c r="AF28" s="663"/>
      <c r="AG28" s="663"/>
      <c r="AH28" s="663"/>
      <c r="AI28" s="663"/>
      <c r="AJ28" s="663"/>
      <c r="AK28" s="663"/>
      <c r="AL28" s="639" t="s">
        <v>237</v>
      </c>
      <c r="AM28" s="640"/>
      <c r="AN28" s="640"/>
      <c r="AO28" s="664"/>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62"/>
      <c r="BP28" s="662"/>
      <c r="BQ28" s="662"/>
      <c r="BR28" s="662"/>
      <c r="BS28" s="642"/>
      <c r="BT28" s="637"/>
      <c r="BU28" s="637"/>
      <c r="BV28" s="637"/>
      <c r="BW28" s="637"/>
      <c r="BX28" s="637"/>
      <c r="BY28" s="637"/>
      <c r="BZ28" s="637"/>
      <c r="CA28" s="637"/>
      <c r="CB28" s="672"/>
      <c r="CD28" s="633" t="s">
        <v>300</v>
      </c>
      <c r="CE28" s="634"/>
      <c r="CF28" s="634"/>
      <c r="CG28" s="634"/>
      <c r="CH28" s="634"/>
      <c r="CI28" s="634"/>
      <c r="CJ28" s="634"/>
      <c r="CK28" s="634"/>
      <c r="CL28" s="634"/>
      <c r="CM28" s="634"/>
      <c r="CN28" s="634"/>
      <c r="CO28" s="634"/>
      <c r="CP28" s="634"/>
      <c r="CQ28" s="635"/>
      <c r="CR28" s="636">
        <v>338875</v>
      </c>
      <c r="CS28" s="637"/>
      <c r="CT28" s="637"/>
      <c r="CU28" s="637"/>
      <c r="CV28" s="637"/>
      <c r="CW28" s="637"/>
      <c r="CX28" s="637"/>
      <c r="CY28" s="638"/>
      <c r="CZ28" s="639">
        <v>10.6</v>
      </c>
      <c r="DA28" s="648"/>
      <c r="DB28" s="648"/>
      <c r="DC28" s="649"/>
      <c r="DD28" s="642">
        <v>333534</v>
      </c>
      <c r="DE28" s="637"/>
      <c r="DF28" s="637"/>
      <c r="DG28" s="637"/>
      <c r="DH28" s="637"/>
      <c r="DI28" s="637"/>
      <c r="DJ28" s="637"/>
      <c r="DK28" s="638"/>
      <c r="DL28" s="642">
        <v>333534</v>
      </c>
      <c r="DM28" s="637"/>
      <c r="DN28" s="637"/>
      <c r="DO28" s="637"/>
      <c r="DP28" s="637"/>
      <c r="DQ28" s="637"/>
      <c r="DR28" s="637"/>
      <c r="DS28" s="637"/>
      <c r="DT28" s="637"/>
      <c r="DU28" s="637"/>
      <c r="DV28" s="638"/>
      <c r="DW28" s="639">
        <v>21.4</v>
      </c>
      <c r="DX28" s="648"/>
      <c r="DY28" s="648"/>
      <c r="DZ28" s="648"/>
      <c r="EA28" s="648"/>
      <c r="EB28" s="648"/>
      <c r="EC28" s="667"/>
    </row>
    <row r="29" spans="2:133" ht="11.25" customHeight="1" x14ac:dyDescent="0.15">
      <c r="B29" s="633" t="s">
        <v>301</v>
      </c>
      <c r="C29" s="634"/>
      <c r="D29" s="634"/>
      <c r="E29" s="634"/>
      <c r="F29" s="634"/>
      <c r="G29" s="634"/>
      <c r="H29" s="634"/>
      <c r="I29" s="634"/>
      <c r="J29" s="634"/>
      <c r="K29" s="634"/>
      <c r="L29" s="634"/>
      <c r="M29" s="634"/>
      <c r="N29" s="634"/>
      <c r="O29" s="634"/>
      <c r="P29" s="634"/>
      <c r="Q29" s="635"/>
      <c r="R29" s="636">
        <v>1122</v>
      </c>
      <c r="S29" s="637"/>
      <c r="T29" s="637"/>
      <c r="U29" s="637"/>
      <c r="V29" s="637"/>
      <c r="W29" s="637"/>
      <c r="X29" s="637"/>
      <c r="Y29" s="638"/>
      <c r="Z29" s="662">
        <v>0</v>
      </c>
      <c r="AA29" s="662"/>
      <c r="AB29" s="662"/>
      <c r="AC29" s="662"/>
      <c r="AD29" s="663" t="s">
        <v>174</v>
      </c>
      <c r="AE29" s="663"/>
      <c r="AF29" s="663"/>
      <c r="AG29" s="663"/>
      <c r="AH29" s="663"/>
      <c r="AI29" s="663"/>
      <c r="AJ29" s="663"/>
      <c r="AK29" s="663"/>
      <c r="AL29" s="639" t="s">
        <v>129</v>
      </c>
      <c r="AM29" s="640"/>
      <c r="AN29" s="640"/>
      <c r="AO29" s="664"/>
      <c r="AP29" s="613"/>
      <c r="AQ29" s="614"/>
      <c r="AR29" s="614"/>
      <c r="AS29" s="614"/>
      <c r="AT29" s="614"/>
      <c r="AU29" s="614"/>
      <c r="AV29" s="614"/>
      <c r="AW29" s="614"/>
      <c r="AX29" s="614"/>
      <c r="AY29" s="614"/>
      <c r="AZ29" s="614"/>
      <c r="BA29" s="614"/>
      <c r="BB29" s="614"/>
      <c r="BC29" s="614"/>
      <c r="BD29" s="614"/>
      <c r="BE29" s="614"/>
      <c r="BF29" s="615"/>
      <c r="BG29" s="636"/>
      <c r="BH29" s="637"/>
      <c r="BI29" s="637"/>
      <c r="BJ29" s="637"/>
      <c r="BK29" s="637"/>
      <c r="BL29" s="637"/>
      <c r="BM29" s="637"/>
      <c r="BN29" s="638"/>
      <c r="BO29" s="662"/>
      <c r="BP29" s="662"/>
      <c r="BQ29" s="662"/>
      <c r="BR29" s="662"/>
      <c r="BS29" s="663"/>
      <c r="BT29" s="663"/>
      <c r="BU29" s="663"/>
      <c r="BV29" s="663"/>
      <c r="BW29" s="663"/>
      <c r="BX29" s="663"/>
      <c r="BY29" s="663"/>
      <c r="BZ29" s="663"/>
      <c r="CA29" s="663"/>
      <c r="CB29" s="708"/>
      <c r="CD29" s="656" t="s">
        <v>302</v>
      </c>
      <c r="CE29" s="657"/>
      <c r="CF29" s="633" t="s">
        <v>303</v>
      </c>
      <c r="CG29" s="634"/>
      <c r="CH29" s="634"/>
      <c r="CI29" s="634"/>
      <c r="CJ29" s="634"/>
      <c r="CK29" s="634"/>
      <c r="CL29" s="634"/>
      <c r="CM29" s="634"/>
      <c r="CN29" s="634"/>
      <c r="CO29" s="634"/>
      <c r="CP29" s="634"/>
      <c r="CQ29" s="635"/>
      <c r="CR29" s="636">
        <v>338866</v>
      </c>
      <c r="CS29" s="646"/>
      <c r="CT29" s="646"/>
      <c r="CU29" s="646"/>
      <c r="CV29" s="646"/>
      <c r="CW29" s="646"/>
      <c r="CX29" s="646"/>
      <c r="CY29" s="647"/>
      <c r="CZ29" s="639">
        <v>10.6</v>
      </c>
      <c r="DA29" s="648"/>
      <c r="DB29" s="648"/>
      <c r="DC29" s="649"/>
      <c r="DD29" s="642">
        <v>333525</v>
      </c>
      <c r="DE29" s="646"/>
      <c r="DF29" s="646"/>
      <c r="DG29" s="646"/>
      <c r="DH29" s="646"/>
      <c r="DI29" s="646"/>
      <c r="DJ29" s="646"/>
      <c r="DK29" s="647"/>
      <c r="DL29" s="642">
        <v>333525</v>
      </c>
      <c r="DM29" s="646"/>
      <c r="DN29" s="646"/>
      <c r="DO29" s="646"/>
      <c r="DP29" s="646"/>
      <c r="DQ29" s="646"/>
      <c r="DR29" s="646"/>
      <c r="DS29" s="646"/>
      <c r="DT29" s="646"/>
      <c r="DU29" s="646"/>
      <c r="DV29" s="647"/>
      <c r="DW29" s="639">
        <v>21.4</v>
      </c>
      <c r="DX29" s="648"/>
      <c r="DY29" s="648"/>
      <c r="DZ29" s="648"/>
      <c r="EA29" s="648"/>
      <c r="EB29" s="648"/>
      <c r="EC29" s="667"/>
    </row>
    <row r="30" spans="2:133" ht="11.25" customHeight="1" x14ac:dyDescent="0.15">
      <c r="B30" s="633" t="s">
        <v>304</v>
      </c>
      <c r="C30" s="634"/>
      <c r="D30" s="634"/>
      <c r="E30" s="634"/>
      <c r="F30" s="634"/>
      <c r="G30" s="634"/>
      <c r="H30" s="634"/>
      <c r="I30" s="634"/>
      <c r="J30" s="634"/>
      <c r="K30" s="634"/>
      <c r="L30" s="634"/>
      <c r="M30" s="634"/>
      <c r="N30" s="634"/>
      <c r="O30" s="634"/>
      <c r="P30" s="634"/>
      <c r="Q30" s="635"/>
      <c r="R30" s="636">
        <v>36830</v>
      </c>
      <c r="S30" s="637"/>
      <c r="T30" s="637"/>
      <c r="U30" s="637"/>
      <c r="V30" s="637"/>
      <c r="W30" s="637"/>
      <c r="X30" s="637"/>
      <c r="Y30" s="638"/>
      <c r="Z30" s="662">
        <v>1.1000000000000001</v>
      </c>
      <c r="AA30" s="662"/>
      <c r="AB30" s="662"/>
      <c r="AC30" s="662"/>
      <c r="AD30" s="663">
        <v>256</v>
      </c>
      <c r="AE30" s="663"/>
      <c r="AF30" s="663"/>
      <c r="AG30" s="663"/>
      <c r="AH30" s="663"/>
      <c r="AI30" s="663"/>
      <c r="AJ30" s="663"/>
      <c r="AK30" s="663"/>
      <c r="AL30" s="639">
        <v>0</v>
      </c>
      <c r="AM30" s="640"/>
      <c r="AN30" s="640"/>
      <c r="AO30" s="664"/>
      <c r="AP30" s="689" t="s">
        <v>220</v>
      </c>
      <c r="AQ30" s="690"/>
      <c r="AR30" s="690"/>
      <c r="AS30" s="690"/>
      <c r="AT30" s="690"/>
      <c r="AU30" s="690"/>
      <c r="AV30" s="690"/>
      <c r="AW30" s="690"/>
      <c r="AX30" s="690"/>
      <c r="AY30" s="690"/>
      <c r="AZ30" s="690"/>
      <c r="BA30" s="690"/>
      <c r="BB30" s="690"/>
      <c r="BC30" s="690"/>
      <c r="BD30" s="690"/>
      <c r="BE30" s="690"/>
      <c r="BF30" s="691"/>
      <c r="BG30" s="689" t="s">
        <v>305</v>
      </c>
      <c r="BH30" s="706"/>
      <c r="BI30" s="706"/>
      <c r="BJ30" s="706"/>
      <c r="BK30" s="706"/>
      <c r="BL30" s="706"/>
      <c r="BM30" s="706"/>
      <c r="BN30" s="706"/>
      <c r="BO30" s="706"/>
      <c r="BP30" s="706"/>
      <c r="BQ30" s="707"/>
      <c r="BR30" s="689" t="s">
        <v>306</v>
      </c>
      <c r="BS30" s="706"/>
      <c r="BT30" s="706"/>
      <c r="BU30" s="706"/>
      <c r="BV30" s="706"/>
      <c r="BW30" s="706"/>
      <c r="BX30" s="706"/>
      <c r="BY30" s="706"/>
      <c r="BZ30" s="706"/>
      <c r="CA30" s="706"/>
      <c r="CB30" s="707"/>
      <c r="CD30" s="658"/>
      <c r="CE30" s="659"/>
      <c r="CF30" s="633" t="s">
        <v>307</v>
      </c>
      <c r="CG30" s="634"/>
      <c r="CH30" s="634"/>
      <c r="CI30" s="634"/>
      <c r="CJ30" s="634"/>
      <c r="CK30" s="634"/>
      <c r="CL30" s="634"/>
      <c r="CM30" s="634"/>
      <c r="CN30" s="634"/>
      <c r="CO30" s="634"/>
      <c r="CP30" s="634"/>
      <c r="CQ30" s="635"/>
      <c r="CR30" s="636">
        <v>328253</v>
      </c>
      <c r="CS30" s="637"/>
      <c r="CT30" s="637"/>
      <c r="CU30" s="637"/>
      <c r="CV30" s="637"/>
      <c r="CW30" s="637"/>
      <c r="CX30" s="637"/>
      <c r="CY30" s="638"/>
      <c r="CZ30" s="639">
        <v>10.3</v>
      </c>
      <c r="DA30" s="648"/>
      <c r="DB30" s="648"/>
      <c r="DC30" s="649"/>
      <c r="DD30" s="642">
        <v>322912</v>
      </c>
      <c r="DE30" s="637"/>
      <c r="DF30" s="637"/>
      <c r="DG30" s="637"/>
      <c r="DH30" s="637"/>
      <c r="DI30" s="637"/>
      <c r="DJ30" s="637"/>
      <c r="DK30" s="638"/>
      <c r="DL30" s="642">
        <v>322912</v>
      </c>
      <c r="DM30" s="637"/>
      <c r="DN30" s="637"/>
      <c r="DO30" s="637"/>
      <c r="DP30" s="637"/>
      <c r="DQ30" s="637"/>
      <c r="DR30" s="637"/>
      <c r="DS30" s="637"/>
      <c r="DT30" s="637"/>
      <c r="DU30" s="637"/>
      <c r="DV30" s="638"/>
      <c r="DW30" s="639">
        <v>20.7</v>
      </c>
      <c r="DX30" s="648"/>
      <c r="DY30" s="648"/>
      <c r="DZ30" s="648"/>
      <c r="EA30" s="648"/>
      <c r="EB30" s="648"/>
      <c r="EC30" s="667"/>
    </row>
    <row r="31" spans="2:133" ht="11.25" customHeight="1" x14ac:dyDescent="0.15">
      <c r="B31" s="633" t="s">
        <v>308</v>
      </c>
      <c r="C31" s="634"/>
      <c r="D31" s="634"/>
      <c r="E31" s="634"/>
      <c r="F31" s="634"/>
      <c r="G31" s="634"/>
      <c r="H31" s="634"/>
      <c r="I31" s="634"/>
      <c r="J31" s="634"/>
      <c r="K31" s="634"/>
      <c r="L31" s="634"/>
      <c r="M31" s="634"/>
      <c r="N31" s="634"/>
      <c r="O31" s="634"/>
      <c r="P31" s="634"/>
      <c r="Q31" s="635"/>
      <c r="R31" s="636">
        <v>5927</v>
      </c>
      <c r="S31" s="637"/>
      <c r="T31" s="637"/>
      <c r="U31" s="637"/>
      <c r="V31" s="637"/>
      <c r="W31" s="637"/>
      <c r="X31" s="637"/>
      <c r="Y31" s="638"/>
      <c r="Z31" s="662">
        <v>0.2</v>
      </c>
      <c r="AA31" s="662"/>
      <c r="AB31" s="662"/>
      <c r="AC31" s="662"/>
      <c r="AD31" s="663" t="s">
        <v>129</v>
      </c>
      <c r="AE31" s="663"/>
      <c r="AF31" s="663"/>
      <c r="AG31" s="663"/>
      <c r="AH31" s="663"/>
      <c r="AI31" s="663"/>
      <c r="AJ31" s="663"/>
      <c r="AK31" s="663"/>
      <c r="AL31" s="639" t="s">
        <v>237</v>
      </c>
      <c r="AM31" s="640"/>
      <c r="AN31" s="640"/>
      <c r="AO31" s="664"/>
      <c r="AP31" s="700" t="s">
        <v>309</v>
      </c>
      <c r="AQ31" s="701"/>
      <c r="AR31" s="701"/>
      <c r="AS31" s="701"/>
      <c r="AT31" s="702" t="s">
        <v>310</v>
      </c>
      <c r="AU31" s="209"/>
      <c r="AV31" s="209"/>
      <c r="AW31" s="209"/>
      <c r="AX31" s="686" t="s">
        <v>186</v>
      </c>
      <c r="AY31" s="687"/>
      <c r="AZ31" s="687"/>
      <c r="BA31" s="687"/>
      <c r="BB31" s="687"/>
      <c r="BC31" s="687"/>
      <c r="BD31" s="687"/>
      <c r="BE31" s="687"/>
      <c r="BF31" s="688"/>
      <c r="BG31" s="696">
        <v>98.5</v>
      </c>
      <c r="BH31" s="697"/>
      <c r="BI31" s="697"/>
      <c r="BJ31" s="697"/>
      <c r="BK31" s="697"/>
      <c r="BL31" s="697"/>
      <c r="BM31" s="698">
        <v>89.1</v>
      </c>
      <c r="BN31" s="697"/>
      <c r="BO31" s="697"/>
      <c r="BP31" s="697"/>
      <c r="BQ31" s="699"/>
      <c r="BR31" s="696">
        <v>93.6</v>
      </c>
      <c r="BS31" s="697"/>
      <c r="BT31" s="697"/>
      <c r="BU31" s="697"/>
      <c r="BV31" s="697"/>
      <c r="BW31" s="697"/>
      <c r="BX31" s="698">
        <v>89</v>
      </c>
      <c r="BY31" s="697"/>
      <c r="BZ31" s="697"/>
      <c r="CA31" s="697"/>
      <c r="CB31" s="699"/>
      <c r="CD31" s="658"/>
      <c r="CE31" s="659"/>
      <c r="CF31" s="633" t="s">
        <v>311</v>
      </c>
      <c r="CG31" s="634"/>
      <c r="CH31" s="634"/>
      <c r="CI31" s="634"/>
      <c r="CJ31" s="634"/>
      <c r="CK31" s="634"/>
      <c r="CL31" s="634"/>
      <c r="CM31" s="634"/>
      <c r="CN31" s="634"/>
      <c r="CO31" s="634"/>
      <c r="CP31" s="634"/>
      <c r="CQ31" s="635"/>
      <c r="CR31" s="636">
        <v>10613</v>
      </c>
      <c r="CS31" s="646"/>
      <c r="CT31" s="646"/>
      <c r="CU31" s="646"/>
      <c r="CV31" s="646"/>
      <c r="CW31" s="646"/>
      <c r="CX31" s="646"/>
      <c r="CY31" s="647"/>
      <c r="CZ31" s="639">
        <v>0.3</v>
      </c>
      <c r="DA31" s="648"/>
      <c r="DB31" s="648"/>
      <c r="DC31" s="649"/>
      <c r="DD31" s="642">
        <v>10613</v>
      </c>
      <c r="DE31" s="646"/>
      <c r="DF31" s="646"/>
      <c r="DG31" s="646"/>
      <c r="DH31" s="646"/>
      <c r="DI31" s="646"/>
      <c r="DJ31" s="646"/>
      <c r="DK31" s="647"/>
      <c r="DL31" s="642">
        <v>10613</v>
      </c>
      <c r="DM31" s="646"/>
      <c r="DN31" s="646"/>
      <c r="DO31" s="646"/>
      <c r="DP31" s="646"/>
      <c r="DQ31" s="646"/>
      <c r="DR31" s="646"/>
      <c r="DS31" s="646"/>
      <c r="DT31" s="646"/>
      <c r="DU31" s="646"/>
      <c r="DV31" s="647"/>
      <c r="DW31" s="639">
        <v>0.7</v>
      </c>
      <c r="DX31" s="648"/>
      <c r="DY31" s="648"/>
      <c r="DZ31" s="648"/>
      <c r="EA31" s="648"/>
      <c r="EB31" s="648"/>
      <c r="EC31" s="667"/>
    </row>
    <row r="32" spans="2:133" ht="11.25" customHeight="1" x14ac:dyDescent="0.15">
      <c r="B32" s="633" t="s">
        <v>312</v>
      </c>
      <c r="C32" s="634"/>
      <c r="D32" s="634"/>
      <c r="E32" s="634"/>
      <c r="F32" s="634"/>
      <c r="G32" s="634"/>
      <c r="H32" s="634"/>
      <c r="I32" s="634"/>
      <c r="J32" s="634"/>
      <c r="K32" s="634"/>
      <c r="L32" s="634"/>
      <c r="M32" s="634"/>
      <c r="N32" s="634"/>
      <c r="O32" s="634"/>
      <c r="P32" s="634"/>
      <c r="Q32" s="635"/>
      <c r="R32" s="636">
        <v>243498</v>
      </c>
      <c r="S32" s="637"/>
      <c r="T32" s="637"/>
      <c r="U32" s="637"/>
      <c r="V32" s="637"/>
      <c r="W32" s="637"/>
      <c r="X32" s="637"/>
      <c r="Y32" s="638"/>
      <c r="Z32" s="662">
        <v>7.4</v>
      </c>
      <c r="AA32" s="662"/>
      <c r="AB32" s="662"/>
      <c r="AC32" s="662"/>
      <c r="AD32" s="663" t="s">
        <v>129</v>
      </c>
      <c r="AE32" s="663"/>
      <c r="AF32" s="663"/>
      <c r="AG32" s="663"/>
      <c r="AH32" s="663"/>
      <c r="AI32" s="663"/>
      <c r="AJ32" s="663"/>
      <c r="AK32" s="663"/>
      <c r="AL32" s="639" t="s">
        <v>129</v>
      </c>
      <c r="AM32" s="640"/>
      <c r="AN32" s="640"/>
      <c r="AO32" s="664"/>
      <c r="AP32" s="673"/>
      <c r="AQ32" s="674"/>
      <c r="AR32" s="674"/>
      <c r="AS32" s="674"/>
      <c r="AT32" s="703"/>
      <c r="AU32" s="205" t="s">
        <v>313</v>
      </c>
      <c r="AX32" s="633" t="s">
        <v>314</v>
      </c>
      <c r="AY32" s="634"/>
      <c r="AZ32" s="634"/>
      <c r="BA32" s="634"/>
      <c r="BB32" s="634"/>
      <c r="BC32" s="634"/>
      <c r="BD32" s="634"/>
      <c r="BE32" s="634"/>
      <c r="BF32" s="635"/>
      <c r="BG32" s="705">
        <v>99.2</v>
      </c>
      <c r="BH32" s="646"/>
      <c r="BI32" s="646"/>
      <c r="BJ32" s="646"/>
      <c r="BK32" s="646"/>
      <c r="BL32" s="646"/>
      <c r="BM32" s="640">
        <v>98.5</v>
      </c>
      <c r="BN32" s="646"/>
      <c r="BO32" s="646"/>
      <c r="BP32" s="646"/>
      <c r="BQ32" s="671"/>
      <c r="BR32" s="705">
        <v>99.9</v>
      </c>
      <c r="BS32" s="646"/>
      <c r="BT32" s="646"/>
      <c r="BU32" s="646"/>
      <c r="BV32" s="646"/>
      <c r="BW32" s="646"/>
      <c r="BX32" s="640">
        <v>99.2</v>
      </c>
      <c r="BY32" s="646"/>
      <c r="BZ32" s="646"/>
      <c r="CA32" s="646"/>
      <c r="CB32" s="671"/>
      <c r="CD32" s="660"/>
      <c r="CE32" s="661"/>
      <c r="CF32" s="633" t="s">
        <v>315</v>
      </c>
      <c r="CG32" s="634"/>
      <c r="CH32" s="634"/>
      <c r="CI32" s="634"/>
      <c r="CJ32" s="634"/>
      <c r="CK32" s="634"/>
      <c r="CL32" s="634"/>
      <c r="CM32" s="634"/>
      <c r="CN32" s="634"/>
      <c r="CO32" s="634"/>
      <c r="CP32" s="634"/>
      <c r="CQ32" s="635"/>
      <c r="CR32" s="636">
        <v>9</v>
      </c>
      <c r="CS32" s="637"/>
      <c r="CT32" s="637"/>
      <c r="CU32" s="637"/>
      <c r="CV32" s="637"/>
      <c r="CW32" s="637"/>
      <c r="CX32" s="637"/>
      <c r="CY32" s="638"/>
      <c r="CZ32" s="639">
        <v>0</v>
      </c>
      <c r="DA32" s="648"/>
      <c r="DB32" s="648"/>
      <c r="DC32" s="649"/>
      <c r="DD32" s="642">
        <v>9</v>
      </c>
      <c r="DE32" s="637"/>
      <c r="DF32" s="637"/>
      <c r="DG32" s="637"/>
      <c r="DH32" s="637"/>
      <c r="DI32" s="637"/>
      <c r="DJ32" s="637"/>
      <c r="DK32" s="638"/>
      <c r="DL32" s="642">
        <v>9</v>
      </c>
      <c r="DM32" s="637"/>
      <c r="DN32" s="637"/>
      <c r="DO32" s="637"/>
      <c r="DP32" s="637"/>
      <c r="DQ32" s="637"/>
      <c r="DR32" s="637"/>
      <c r="DS32" s="637"/>
      <c r="DT32" s="637"/>
      <c r="DU32" s="637"/>
      <c r="DV32" s="638"/>
      <c r="DW32" s="639">
        <v>0</v>
      </c>
      <c r="DX32" s="648"/>
      <c r="DY32" s="648"/>
      <c r="DZ32" s="648"/>
      <c r="EA32" s="648"/>
      <c r="EB32" s="648"/>
      <c r="EC32" s="667"/>
    </row>
    <row r="33" spans="2:133" ht="11.25" customHeight="1" x14ac:dyDescent="0.15">
      <c r="B33" s="693" t="s">
        <v>316</v>
      </c>
      <c r="C33" s="694"/>
      <c r="D33" s="694"/>
      <c r="E33" s="694"/>
      <c r="F33" s="694"/>
      <c r="G33" s="694"/>
      <c r="H33" s="694"/>
      <c r="I33" s="694"/>
      <c r="J33" s="694"/>
      <c r="K33" s="694"/>
      <c r="L33" s="694"/>
      <c r="M33" s="694"/>
      <c r="N33" s="694"/>
      <c r="O33" s="694"/>
      <c r="P33" s="694"/>
      <c r="Q33" s="695"/>
      <c r="R33" s="636" t="s">
        <v>174</v>
      </c>
      <c r="S33" s="637"/>
      <c r="T33" s="637"/>
      <c r="U33" s="637"/>
      <c r="V33" s="637"/>
      <c r="W33" s="637"/>
      <c r="X33" s="637"/>
      <c r="Y33" s="638"/>
      <c r="Z33" s="662" t="s">
        <v>129</v>
      </c>
      <c r="AA33" s="662"/>
      <c r="AB33" s="662"/>
      <c r="AC33" s="662"/>
      <c r="AD33" s="663" t="s">
        <v>237</v>
      </c>
      <c r="AE33" s="663"/>
      <c r="AF33" s="663"/>
      <c r="AG33" s="663"/>
      <c r="AH33" s="663"/>
      <c r="AI33" s="663"/>
      <c r="AJ33" s="663"/>
      <c r="AK33" s="663"/>
      <c r="AL33" s="639" t="s">
        <v>174</v>
      </c>
      <c r="AM33" s="640"/>
      <c r="AN33" s="640"/>
      <c r="AO33" s="664"/>
      <c r="AP33" s="675"/>
      <c r="AQ33" s="676"/>
      <c r="AR33" s="676"/>
      <c r="AS33" s="676"/>
      <c r="AT33" s="704"/>
      <c r="AU33" s="210"/>
      <c r="AV33" s="210"/>
      <c r="AW33" s="210"/>
      <c r="AX33" s="613" t="s">
        <v>317</v>
      </c>
      <c r="AY33" s="614"/>
      <c r="AZ33" s="614"/>
      <c r="BA33" s="614"/>
      <c r="BB33" s="614"/>
      <c r="BC33" s="614"/>
      <c r="BD33" s="614"/>
      <c r="BE33" s="614"/>
      <c r="BF33" s="615"/>
      <c r="BG33" s="692">
        <v>97.9</v>
      </c>
      <c r="BH33" s="617"/>
      <c r="BI33" s="617"/>
      <c r="BJ33" s="617"/>
      <c r="BK33" s="617"/>
      <c r="BL33" s="617"/>
      <c r="BM33" s="654">
        <v>77.099999999999994</v>
      </c>
      <c r="BN33" s="617"/>
      <c r="BO33" s="617"/>
      <c r="BP33" s="617"/>
      <c r="BQ33" s="665"/>
      <c r="BR33" s="692">
        <v>85.3</v>
      </c>
      <c r="BS33" s="617"/>
      <c r="BT33" s="617"/>
      <c r="BU33" s="617"/>
      <c r="BV33" s="617"/>
      <c r="BW33" s="617"/>
      <c r="BX33" s="654">
        <v>76.099999999999994</v>
      </c>
      <c r="BY33" s="617"/>
      <c r="BZ33" s="617"/>
      <c r="CA33" s="617"/>
      <c r="CB33" s="665"/>
      <c r="CD33" s="633" t="s">
        <v>318</v>
      </c>
      <c r="CE33" s="634"/>
      <c r="CF33" s="634"/>
      <c r="CG33" s="634"/>
      <c r="CH33" s="634"/>
      <c r="CI33" s="634"/>
      <c r="CJ33" s="634"/>
      <c r="CK33" s="634"/>
      <c r="CL33" s="634"/>
      <c r="CM33" s="634"/>
      <c r="CN33" s="634"/>
      <c r="CO33" s="634"/>
      <c r="CP33" s="634"/>
      <c r="CQ33" s="635"/>
      <c r="CR33" s="636">
        <v>1900533</v>
      </c>
      <c r="CS33" s="646"/>
      <c r="CT33" s="646"/>
      <c r="CU33" s="646"/>
      <c r="CV33" s="646"/>
      <c r="CW33" s="646"/>
      <c r="CX33" s="646"/>
      <c r="CY33" s="647"/>
      <c r="CZ33" s="639">
        <v>59.4</v>
      </c>
      <c r="DA33" s="648"/>
      <c r="DB33" s="648"/>
      <c r="DC33" s="649"/>
      <c r="DD33" s="642">
        <v>1310791</v>
      </c>
      <c r="DE33" s="646"/>
      <c r="DF33" s="646"/>
      <c r="DG33" s="646"/>
      <c r="DH33" s="646"/>
      <c r="DI33" s="646"/>
      <c r="DJ33" s="646"/>
      <c r="DK33" s="647"/>
      <c r="DL33" s="642">
        <v>725793</v>
      </c>
      <c r="DM33" s="646"/>
      <c r="DN33" s="646"/>
      <c r="DO33" s="646"/>
      <c r="DP33" s="646"/>
      <c r="DQ33" s="646"/>
      <c r="DR33" s="646"/>
      <c r="DS33" s="646"/>
      <c r="DT33" s="646"/>
      <c r="DU33" s="646"/>
      <c r="DV33" s="647"/>
      <c r="DW33" s="639">
        <v>46.5</v>
      </c>
      <c r="DX33" s="648"/>
      <c r="DY33" s="648"/>
      <c r="DZ33" s="648"/>
      <c r="EA33" s="648"/>
      <c r="EB33" s="648"/>
      <c r="EC33" s="667"/>
    </row>
    <row r="34" spans="2:133" ht="11.25" customHeight="1" x14ac:dyDescent="0.15">
      <c r="B34" s="633" t="s">
        <v>319</v>
      </c>
      <c r="C34" s="634"/>
      <c r="D34" s="634"/>
      <c r="E34" s="634"/>
      <c r="F34" s="634"/>
      <c r="G34" s="634"/>
      <c r="H34" s="634"/>
      <c r="I34" s="634"/>
      <c r="J34" s="634"/>
      <c r="K34" s="634"/>
      <c r="L34" s="634"/>
      <c r="M34" s="634"/>
      <c r="N34" s="634"/>
      <c r="O34" s="634"/>
      <c r="P34" s="634"/>
      <c r="Q34" s="635"/>
      <c r="R34" s="636">
        <v>281414</v>
      </c>
      <c r="S34" s="637"/>
      <c r="T34" s="637"/>
      <c r="U34" s="637"/>
      <c r="V34" s="637"/>
      <c r="W34" s="637"/>
      <c r="X34" s="637"/>
      <c r="Y34" s="638"/>
      <c r="Z34" s="662">
        <v>8.5</v>
      </c>
      <c r="AA34" s="662"/>
      <c r="AB34" s="662"/>
      <c r="AC34" s="662"/>
      <c r="AD34" s="663" t="s">
        <v>237</v>
      </c>
      <c r="AE34" s="663"/>
      <c r="AF34" s="663"/>
      <c r="AG34" s="663"/>
      <c r="AH34" s="663"/>
      <c r="AI34" s="663"/>
      <c r="AJ34" s="663"/>
      <c r="AK34" s="663"/>
      <c r="AL34" s="639" t="s">
        <v>129</v>
      </c>
      <c r="AM34" s="640"/>
      <c r="AN34" s="640"/>
      <c r="AO34" s="66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3" t="s">
        <v>320</v>
      </c>
      <c r="CE34" s="634"/>
      <c r="CF34" s="634"/>
      <c r="CG34" s="634"/>
      <c r="CH34" s="634"/>
      <c r="CI34" s="634"/>
      <c r="CJ34" s="634"/>
      <c r="CK34" s="634"/>
      <c r="CL34" s="634"/>
      <c r="CM34" s="634"/>
      <c r="CN34" s="634"/>
      <c r="CO34" s="634"/>
      <c r="CP34" s="634"/>
      <c r="CQ34" s="635"/>
      <c r="CR34" s="636">
        <v>421566</v>
      </c>
      <c r="CS34" s="637"/>
      <c r="CT34" s="637"/>
      <c r="CU34" s="637"/>
      <c r="CV34" s="637"/>
      <c r="CW34" s="637"/>
      <c r="CX34" s="637"/>
      <c r="CY34" s="638"/>
      <c r="CZ34" s="639">
        <v>13.2</v>
      </c>
      <c r="DA34" s="648"/>
      <c r="DB34" s="648"/>
      <c r="DC34" s="649"/>
      <c r="DD34" s="642">
        <v>352925</v>
      </c>
      <c r="DE34" s="637"/>
      <c r="DF34" s="637"/>
      <c r="DG34" s="637"/>
      <c r="DH34" s="637"/>
      <c r="DI34" s="637"/>
      <c r="DJ34" s="637"/>
      <c r="DK34" s="638"/>
      <c r="DL34" s="642">
        <v>319548</v>
      </c>
      <c r="DM34" s="637"/>
      <c r="DN34" s="637"/>
      <c r="DO34" s="637"/>
      <c r="DP34" s="637"/>
      <c r="DQ34" s="637"/>
      <c r="DR34" s="637"/>
      <c r="DS34" s="637"/>
      <c r="DT34" s="637"/>
      <c r="DU34" s="637"/>
      <c r="DV34" s="638"/>
      <c r="DW34" s="639">
        <v>20.5</v>
      </c>
      <c r="DX34" s="648"/>
      <c r="DY34" s="648"/>
      <c r="DZ34" s="648"/>
      <c r="EA34" s="648"/>
      <c r="EB34" s="648"/>
      <c r="EC34" s="667"/>
    </row>
    <row r="35" spans="2:133" ht="11.25" customHeight="1" x14ac:dyDescent="0.15">
      <c r="B35" s="633" t="s">
        <v>321</v>
      </c>
      <c r="C35" s="634"/>
      <c r="D35" s="634"/>
      <c r="E35" s="634"/>
      <c r="F35" s="634"/>
      <c r="G35" s="634"/>
      <c r="H35" s="634"/>
      <c r="I35" s="634"/>
      <c r="J35" s="634"/>
      <c r="K35" s="634"/>
      <c r="L35" s="634"/>
      <c r="M35" s="634"/>
      <c r="N35" s="634"/>
      <c r="O35" s="634"/>
      <c r="P35" s="634"/>
      <c r="Q35" s="635"/>
      <c r="R35" s="636">
        <v>23862</v>
      </c>
      <c r="S35" s="637"/>
      <c r="T35" s="637"/>
      <c r="U35" s="637"/>
      <c r="V35" s="637"/>
      <c r="W35" s="637"/>
      <c r="X35" s="637"/>
      <c r="Y35" s="638"/>
      <c r="Z35" s="662">
        <v>0.7</v>
      </c>
      <c r="AA35" s="662"/>
      <c r="AB35" s="662"/>
      <c r="AC35" s="662"/>
      <c r="AD35" s="663">
        <v>5066</v>
      </c>
      <c r="AE35" s="663"/>
      <c r="AF35" s="663"/>
      <c r="AG35" s="663"/>
      <c r="AH35" s="663"/>
      <c r="AI35" s="663"/>
      <c r="AJ35" s="663"/>
      <c r="AK35" s="663"/>
      <c r="AL35" s="639">
        <v>0.3</v>
      </c>
      <c r="AM35" s="640"/>
      <c r="AN35" s="640"/>
      <c r="AO35" s="664"/>
      <c r="AP35" s="213"/>
      <c r="AQ35" s="689" t="s">
        <v>322</v>
      </c>
      <c r="AR35" s="690"/>
      <c r="AS35" s="690"/>
      <c r="AT35" s="690"/>
      <c r="AU35" s="690"/>
      <c r="AV35" s="690"/>
      <c r="AW35" s="690"/>
      <c r="AX35" s="690"/>
      <c r="AY35" s="690"/>
      <c r="AZ35" s="690"/>
      <c r="BA35" s="690"/>
      <c r="BB35" s="690"/>
      <c r="BC35" s="690"/>
      <c r="BD35" s="690"/>
      <c r="BE35" s="690"/>
      <c r="BF35" s="691"/>
      <c r="BG35" s="689" t="s">
        <v>323</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33" t="s">
        <v>324</v>
      </c>
      <c r="CE35" s="634"/>
      <c r="CF35" s="634"/>
      <c r="CG35" s="634"/>
      <c r="CH35" s="634"/>
      <c r="CI35" s="634"/>
      <c r="CJ35" s="634"/>
      <c r="CK35" s="634"/>
      <c r="CL35" s="634"/>
      <c r="CM35" s="634"/>
      <c r="CN35" s="634"/>
      <c r="CO35" s="634"/>
      <c r="CP35" s="634"/>
      <c r="CQ35" s="635"/>
      <c r="CR35" s="636">
        <v>28637</v>
      </c>
      <c r="CS35" s="646"/>
      <c r="CT35" s="646"/>
      <c r="CU35" s="646"/>
      <c r="CV35" s="646"/>
      <c r="CW35" s="646"/>
      <c r="CX35" s="646"/>
      <c r="CY35" s="647"/>
      <c r="CZ35" s="639">
        <v>0.9</v>
      </c>
      <c r="DA35" s="648"/>
      <c r="DB35" s="648"/>
      <c r="DC35" s="649"/>
      <c r="DD35" s="642">
        <v>21559</v>
      </c>
      <c r="DE35" s="646"/>
      <c r="DF35" s="646"/>
      <c r="DG35" s="646"/>
      <c r="DH35" s="646"/>
      <c r="DI35" s="646"/>
      <c r="DJ35" s="646"/>
      <c r="DK35" s="647"/>
      <c r="DL35" s="642">
        <v>15415</v>
      </c>
      <c r="DM35" s="646"/>
      <c r="DN35" s="646"/>
      <c r="DO35" s="646"/>
      <c r="DP35" s="646"/>
      <c r="DQ35" s="646"/>
      <c r="DR35" s="646"/>
      <c r="DS35" s="646"/>
      <c r="DT35" s="646"/>
      <c r="DU35" s="646"/>
      <c r="DV35" s="647"/>
      <c r="DW35" s="639">
        <v>1</v>
      </c>
      <c r="DX35" s="648"/>
      <c r="DY35" s="648"/>
      <c r="DZ35" s="648"/>
      <c r="EA35" s="648"/>
      <c r="EB35" s="648"/>
      <c r="EC35" s="667"/>
    </row>
    <row r="36" spans="2:133" ht="11.25" customHeight="1" x14ac:dyDescent="0.15">
      <c r="B36" s="633" t="s">
        <v>325</v>
      </c>
      <c r="C36" s="634"/>
      <c r="D36" s="634"/>
      <c r="E36" s="634"/>
      <c r="F36" s="634"/>
      <c r="G36" s="634"/>
      <c r="H36" s="634"/>
      <c r="I36" s="634"/>
      <c r="J36" s="634"/>
      <c r="K36" s="634"/>
      <c r="L36" s="634"/>
      <c r="M36" s="634"/>
      <c r="N36" s="634"/>
      <c r="O36" s="634"/>
      <c r="P36" s="634"/>
      <c r="Q36" s="635"/>
      <c r="R36" s="636">
        <v>62389</v>
      </c>
      <c r="S36" s="637"/>
      <c r="T36" s="637"/>
      <c r="U36" s="637"/>
      <c r="V36" s="637"/>
      <c r="W36" s="637"/>
      <c r="X36" s="637"/>
      <c r="Y36" s="638"/>
      <c r="Z36" s="662">
        <v>1.9</v>
      </c>
      <c r="AA36" s="662"/>
      <c r="AB36" s="662"/>
      <c r="AC36" s="662"/>
      <c r="AD36" s="663" t="s">
        <v>174</v>
      </c>
      <c r="AE36" s="663"/>
      <c r="AF36" s="663"/>
      <c r="AG36" s="663"/>
      <c r="AH36" s="663"/>
      <c r="AI36" s="663"/>
      <c r="AJ36" s="663"/>
      <c r="AK36" s="663"/>
      <c r="AL36" s="639" t="s">
        <v>174</v>
      </c>
      <c r="AM36" s="640"/>
      <c r="AN36" s="640"/>
      <c r="AO36" s="664"/>
      <c r="AP36" s="213"/>
      <c r="AQ36" s="680" t="s">
        <v>326</v>
      </c>
      <c r="AR36" s="681"/>
      <c r="AS36" s="681"/>
      <c r="AT36" s="681"/>
      <c r="AU36" s="681"/>
      <c r="AV36" s="681"/>
      <c r="AW36" s="681"/>
      <c r="AX36" s="681"/>
      <c r="AY36" s="682"/>
      <c r="AZ36" s="683">
        <v>267421</v>
      </c>
      <c r="BA36" s="684"/>
      <c r="BB36" s="684"/>
      <c r="BC36" s="684"/>
      <c r="BD36" s="684"/>
      <c r="BE36" s="684"/>
      <c r="BF36" s="685"/>
      <c r="BG36" s="686" t="s">
        <v>327</v>
      </c>
      <c r="BH36" s="687"/>
      <c r="BI36" s="687"/>
      <c r="BJ36" s="687"/>
      <c r="BK36" s="687"/>
      <c r="BL36" s="687"/>
      <c r="BM36" s="687"/>
      <c r="BN36" s="687"/>
      <c r="BO36" s="687"/>
      <c r="BP36" s="687"/>
      <c r="BQ36" s="687"/>
      <c r="BR36" s="687"/>
      <c r="BS36" s="687"/>
      <c r="BT36" s="687"/>
      <c r="BU36" s="688"/>
      <c r="BV36" s="683">
        <v>12410</v>
      </c>
      <c r="BW36" s="684"/>
      <c r="BX36" s="684"/>
      <c r="BY36" s="684"/>
      <c r="BZ36" s="684"/>
      <c r="CA36" s="684"/>
      <c r="CB36" s="685"/>
      <c r="CD36" s="633" t="s">
        <v>328</v>
      </c>
      <c r="CE36" s="634"/>
      <c r="CF36" s="634"/>
      <c r="CG36" s="634"/>
      <c r="CH36" s="634"/>
      <c r="CI36" s="634"/>
      <c r="CJ36" s="634"/>
      <c r="CK36" s="634"/>
      <c r="CL36" s="634"/>
      <c r="CM36" s="634"/>
      <c r="CN36" s="634"/>
      <c r="CO36" s="634"/>
      <c r="CP36" s="634"/>
      <c r="CQ36" s="635"/>
      <c r="CR36" s="636">
        <v>568260</v>
      </c>
      <c r="CS36" s="637"/>
      <c r="CT36" s="637"/>
      <c r="CU36" s="637"/>
      <c r="CV36" s="637"/>
      <c r="CW36" s="637"/>
      <c r="CX36" s="637"/>
      <c r="CY36" s="638"/>
      <c r="CZ36" s="639">
        <v>17.8</v>
      </c>
      <c r="DA36" s="648"/>
      <c r="DB36" s="648"/>
      <c r="DC36" s="649"/>
      <c r="DD36" s="642">
        <v>285595</v>
      </c>
      <c r="DE36" s="637"/>
      <c r="DF36" s="637"/>
      <c r="DG36" s="637"/>
      <c r="DH36" s="637"/>
      <c r="DI36" s="637"/>
      <c r="DJ36" s="637"/>
      <c r="DK36" s="638"/>
      <c r="DL36" s="642">
        <v>238047</v>
      </c>
      <c r="DM36" s="637"/>
      <c r="DN36" s="637"/>
      <c r="DO36" s="637"/>
      <c r="DP36" s="637"/>
      <c r="DQ36" s="637"/>
      <c r="DR36" s="637"/>
      <c r="DS36" s="637"/>
      <c r="DT36" s="637"/>
      <c r="DU36" s="637"/>
      <c r="DV36" s="638"/>
      <c r="DW36" s="639">
        <v>15.2</v>
      </c>
      <c r="DX36" s="648"/>
      <c r="DY36" s="648"/>
      <c r="DZ36" s="648"/>
      <c r="EA36" s="648"/>
      <c r="EB36" s="648"/>
      <c r="EC36" s="667"/>
    </row>
    <row r="37" spans="2:133" ht="11.25" customHeight="1" x14ac:dyDescent="0.15">
      <c r="B37" s="633" t="s">
        <v>329</v>
      </c>
      <c r="C37" s="634"/>
      <c r="D37" s="634"/>
      <c r="E37" s="634"/>
      <c r="F37" s="634"/>
      <c r="G37" s="634"/>
      <c r="H37" s="634"/>
      <c r="I37" s="634"/>
      <c r="J37" s="634"/>
      <c r="K37" s="634"/>
      <c r="L37" s="634"/>
      <c r="M37" s="634"/>
      <c r="N37" s="634"/>
      <c r="O37" s="634"/>
      <c r="P37" s="634"/>
      <c r="Q37" s="635"/>
      <c r="R37" s="636">
        <v>530513</v>
      </c>
      <c r="S37" s="637"/>
      <c r="T37" s="637"/>
      <c r="U37" s="637"/>
      <c r="V37" s="637"/>
      <c r="W37" s="637"/>
      <c r="X37" s="637"/>
      <c r="Y37" s="638"/>
      <c r="Z37" s="662">
        <v>16</v>
      </c>
      <c r="AA37" s="662"/>
      <c r="AB37" s="662"/>
      <c r="AC37" s="662"/>
      <c r="AD37" s="663" t="s">
        <v>129</v>
      </c>
      <c r="AE37" s="663"/>
      <c r="AF37" s="663"/>
      <c r="AG37" s="663"/>
      <c r="AH37" s="663"/>
      <c r="AI37" s="663"/>
      <c r="AJ37" s="663"/>
      <c r="AK37" s="663"/>
      <c r="AL37" s="639" t="s">
        <v>129</v>
      </c>
      <c r="AM37" s="640"/>
      <c r="AN37" s="640"/>
      <c r="AO37" s="664"/>
      <c r="AQ37" s="668" t="s">
        <v>330</v>
      </c>
      <c r="AR37" s="669"/>
      <c r="AS37" s="669"/>
      <c r="AT37" s="669"/>
      <c r="AU37" s="669"/>
      <c r="AV37" s="669"/>
      <c r="AW37" s="669"/>
      <c r="AX37" s="669"/>
      <c r="AY37" s="670"/>
      <c r="AZ37" s="636">
        <v>96500</v>
      </c>
      <c r="BA37" s="637"/>
      <c r="BB37" s="637"/>
      <c r="BC37" s="637"/>
      <c r="BD37" s="646"/>
      <c r="BE37" s="646"/>
      <c r="BF37" s="671"/>
      <c r="BG37" s="633" t="s">
        <v>331</v>
      </c>
      <c r="BH37" s="634"/>
      <c r="BI37" s="634"/>
      <c r="BJ37" s="634"/>
      <c r="BK37" s="634"/>
      <c r="BL37" s="634"/>
      <c r="BM37" s="634"/>
      <c r="BN37" s="634"/>
      <c r="BO37" s="634"/>
      <c r="BP37" s="634"/>
      <c r="BQ37" s="634"/>
      <c r="BR37" s="634"/>
      <c r="BS37" s="634"/>
      <c r="BT37" s="634"/>
      <c r="BU37" s="635"/>
      <c r="BV37" s="636">
        <v>8555</v>
      </c>
      <c r="BW37" s="637"/>
      <c r="BX37" s="637"/>
      <c r="BY37" s="637"/>
      <c r="BZ37" s="637"/>
      <c r="CA37" s="637"/>
      <c r="CB37" s="672"/>
      <c r="CD37" s="633" t="s">
        <v>332</v>
      </c>
      <c r="CE37" s="634"/>
      <c r="CF37" s="634"/>
      <c r="CG37" s="634"/>
      <c r="CH37" s="634"/>
      <c r="CI37" s="634"/>
      <c r="CJ37" s="634"/>
      <c r="CK37" s="634"/>
      <c r="CL37" s="634"/>
      <c r="CM37" s="634"/>
      <c r="CN37" s="634"/>
      <c r="CO37" s="634"/>
      <c r="CP37" s="634"/>
      <c r="CQ37" s="635"/>
      <c r="CR37" s="636">
        <v>324739</v>
      </c>
      <c r="CS37" s="646"/>
      <c r="CT37" s="646"/>
      <c r="CU37" s="646"/>
      <c r="CV37" s="646"/>
      <c r="CW37" s="646"/>
      <c r="CX37" s="646"/>
      <c r="CY37" s="647"/>
      <c r="CZ37" s="639">
        <v>10.1</v>
      </c>
      <c r="DA37" s="648"/>
      <c r="DB37" s="648"/>
      <c r="DC37" s="649"/>
      <c r="DD37" s="642">
        <v>156556</v>
      </c>
      <c r="DE37" s="646"/>
      <c r="DF37" s="646"/>
      <c r="DG37" s="646"/>
      <c r="DH37" s="646"/>
      <c r="DI37" s="646"/>
      <c r="DJ37" s="646"/>
      <c r="DK37" s="647"/>
      <c r="DL37" s="642">
        <v>156556</v>
      </c>
      <c r="DM37" s="646"/>
      <c r="DN37" s="646"/>
      <c r="DO37" s="646"/>
      <c r="DP37" s="646"/>
      <c r="DQ37" s="646"/>
      <c r="DR37" s="646"/>
      <c r="DS37" s="646"/>
      <c r="DT37" s="646"/>
      <c r="DU37" s="646"/>
      <c r="DV37" s="647"/>
      <c r="DW37" s="639">
        <v>10</v>
      </c>
      <c r="DX37" s="648"/>
      <c r="DY37" s="648"/>
      <c r="DZ37" s="648"/>
      <c r="EA37" s="648"/>
      <c r="EB37" s="648"/>
      <c r="EC37" s="667"/>
    </row>
    <row r="38" spans="2:133" ht="11.25" customHeight="1" x14ac:dyDescent="0.15">
      <c r="B38" s="633" t="s">
        <v>333</v>
      </c>
      <c r="C38" s="634"/>
      <c r="D38" s="634"/>
      <c r="E38" s="634"/>
      <c r="F38" s="634"/>
      <c r="G38" s="634"/>
      <c r="H38" s="634"/>
      <c r="I38" s="634"/>
      <c r="J38" s="634"/>
      <c r="K38" s="634"/>
      <c r="L38" s="634"/>
      <c r="M38" s="634"/>
      <c r="N38" s="634"/>
      <c r="O38" s="634"/>
      <c r="P38" s="634"/>
      <c r="Q38" s="635"/>
      <c r="R38" s="636">
        <v>30234</v>
      </c>
      <c r="S38" s="637"/>
      <c r="T38" s="637"/>
      <c r="U38" s="637"/>
      <c r="V38" s="637"/>
      <c r="W38" s="637"/>
      <c r="X38" s="637"/>
      <c r="Y38" s="638"/>
      <c r="Z38" s="662">
        <v>0.9</v>
      </c>
      <c r="AA38" s="662"/>
      <c r="AB38" s="662"/>
      <c r="AC38" s="662"/>
      <c r="AD38" s="663" t="s">
        <v>129</v>
      </c>
      <c r="AE38" s="663"/>
      <c r="AF38" s="663"/>
      <c r="AG38" s="663"/>
      <c r="AH38" s="663"/>
      <c r="AI38" s="663"/>
      <c r="AJ38" s="663"/>
      <c r="AK38" s="663"/>
      <c r="AL38" s="639" t="s">
        <v>129</v>
      </c>
      <c r="AM38" s="640"/>
      <c r="AN38" s="640"/>
      <c r="AO38" s="664"/>
      <c r="AQ38" s="668" t="s">
        <v>334</v>
      </c>
      <c r="AR38" s="669"/>
      <c r="AS38" s="669"/>
      <c r="AT38" s="669"/>
      <c r="AU38" s="669"/>
      <c r="AV38" s="669"/>
      <c r="AW38" s="669"/>
      <c r="AX38" s="669"/>
      <c r="AY38" s="670"/>
      <c r="AZ38" s="636">
        <v>28630</v>
      </c>
      <c r="BA38" s="637"/>
      <c r="BB38" s="637"/>
      <c r="BC38" s="637"/>
      <c r="BD38" s="646"/>
      <c r="BE38" s="646"/>
      <c r="BF38" s="671"/>
      <c r="BG38" s="633" t="s">
        <v>335</v>
      </c>
      <c r="BH38" s="634"/>
      <c r="BI38" s="634"/>
      <c r="BJ38" s="634"/>
      <c r="BK38" s="634"/>
      <c r="BL38" s="634"/>
      <c r="BM38" s="634"/>
      <c r="BN38" s="634"/>
      <c r="BO38" s="634"/>
      <c r="BP38" s="634"/>
      <c r="BQ38" s="634"/>
      <c r="BR38" s="634"/>
      <c r="BS38" s="634"/>
      <c r="BT38" s="634"/>
      <c r="BU38" s="635"/>
      <c r="BV38" s="636">
        <v>342</v>
      </c>
      <c r="BW38" s="637"/>
      <c r="BX38" s="637"/>
      <c r="BY38" s="637"/>
      <c r="BZ38" s="637"/>
      <c r="CA38" s="637"/>
      <c r="CB38" s="672"/>
      <c r="CD38" s="633" t="s">
        <v>336</v>
      </c>
      <c r="CE38" s="634"/>
      <c r="CF38" s="634"/>
      <c r="CG38" s="634"/>
      <c r="CH38" s="634"/>
      <c r="CI38" s="634"/>
      <c r="CJ38" s="634"/>
      <c r="CK38" s="634"/>
      <c r="CL38" s="634"/>
      <c r="CM38" s="634"/>
      <c r="CN38" s="634"/>
      <c r="CO38" s="634"/>
      <c r="CP38" s="634"/>
      <c r="CQ38" s="635"/>
      <c r="CR38" s="636">
        <v>238791</v>
      </c>
      <c r="CS38" s="637"/>
      <c r="CT38" s="637"/>
      <c r="CU38" s="637"/>
      <c r="CV38" s="637"/>
      <c r="CW38" s="637"/>
      <c r="CX38" s="637"/>
      <c r="CY38" s="638"/>
      <c r="CZ38" s="639">
        <v>7.5</v>
      </c>
      <c r="DA38" s="648"/>
      <c r="DB38" s="648"/>
      <c r="DC38" s="649"/>
      <c r="DD38" s="642">
        <v>201362</v>
      </c>
      <c r="DE38" s="637"/>
      <c r="DF38" s="637"/>
      <c r="DG38" s="637"/>
      <c r="DH38" s="637"/>
      <c r="DI38" s="637"/>
      <c r="DJ38" s="637"/>
      <c r="DK38" s="638"/>
      <c r="DL38" s="642">
        <v>150551</v>
      </c>
      <c r="DM38" s="637"/>
      <c r="DN38" s="637"/>
      <c r="DO38" s="637"/>
      <c r="DP38" s="637"/>
      <c r="DQ38" s="637"/>
      <c r="DR38" s="637"/>
      <c r="DS38" s="637"/>
      <c r="DT38" s="637"/>
      <c r="DU38" s="637"/>
      <c r="DV38" s="638"/>
      <c r="DW38" s="639">
        <v>9.6</v>
      </c>
      <c r="DX38" s="648"/>
      <c r="DY38" s="648"/>
      <c r="DZ38" s="648"/>
      <c r="EA38" s="648"/>
      <c r="EB38" s="648"/>
      <c r="EC38" s="667"/>
    </row>
    <row r="39" spans="2:133" ht="11.25" customHeight="1" x14ac:dyDescent="0.15">
      <c r="B39" s="633" t="s">
        <v>337</v>
      </c>
      <c r="C39" s="634"/>
      <c r="D39" s="634"/>
      <c r="E39" s="634"/>
      <c r="F39" s="634"/>
      <c r="G39" s="634"/>
      <c r="H39" s="634"/>
      <c r="I39" s="634"/>
      <c r="J39" s="634"/>
      <c r="K39" s="634"/>
      <c r="L39" s="634"/>
      <c r="M39" s="634"/>
      <c r="N39" s="634"/>
      <c r="O39" s="634"/>
      <c r="P39" s="634"/>
      <c r="Q39" s="635"/>
      <c r="R39" s="636">
        <v>61663</v>
      </c>
      <c r="S39" s="637"/>
      <c r="T39" s="637"/>
      <c r="U39" s="637"/>
      <c r="V39" s="637"/>
      <c r="W39" s="637"/>
      <c r="X39" s="637"/>
      <c r="Y39" s="638"/>
      <c r="Z39" s="662">
        <v>1.9</v>
      </c>
      <c r="AA39" s="662"/>
      <c r="AB39" s="662"/>
      <c r="AC39" s="662"/>
      <c r="AD39" s="663">
        <v>5</v>
      </c>
      <c r="AE39" s="663"/>
      <c r="AF39" s="663"/>
      <c r="AG39" s="663"/>
      <c r="AH39" s="663"/>
      <c r="AI39" s="663"/>
      <c r="AJ39" s="663"/>
      <c r="AK39" s="663"/>
      <c r="AL39" s="639">
        <v>0</v>
      </c>
      <c r="AM39" s="640"/>
      <c r="AN39" s="640"/>
      <c r="AO39" s="664"/>
      <c r="AQ39" s="668" t="s">
        <v>338</v>
      </c>
      <c r="AR39" s="669"/>
      <c r="AS39" s="669"/>
      <c r="AT39" s="669"/>
      <c r="AU39" s="669"/>
      <c r="AV39" s="669"/>
      <c r="AW39" s="669"/>
      <c r="AX39" s="669"/>
      <c r="AY39" s="670"/>
      <c r="AZ39" s="636" t="s">
        <v>237</v>
      </c>
      <c r="BA39" s="637"/>
      <c r="BB39" s="637"/>
      <c r="BC39" s="637"/>
      <c r="BD39" s="646"/>
      <c r="BE39" s="646"/>
      <c r="BF39" s="671"/>
      <c r="BG39" s="633" t="s">
        <v>339</v>
      </c>
      <c r="BH39" s="634"/>
      <c r="BI39" s="634"/>
      <c r="BJ39" s="634"/>
      <c r="BK39" s="634"/>
      <c r="BL39" s="634"/>
      <c r="BM39" s="634"/>
      <c r="BN39" s="634"/>
      <c r="BO39" s="634"/>
      <c r="BP39" s="634"/>
      <c r="BQ39" s="634"/>
      <c r="BR39" s="634"/>
      <c r="BS39" s="634"/>
      <c r="BT39" s="634"/>
      <c r="BU39" s="635"/>
      <c r="BV39" s="636">
        <v>514</v>
      </c>
      <c r="BW39" s="637"/>
      <c r="BX39" s="637"/>
      <c r="BY39" s="637"/>
      <c r="BZ39" s="637"/>
      <c r="CA39" s="637"/>
      <c r="CB39" s="672"/>
      <c r="CD39" s="633" t="s">
        <v>340</v>
      </c>
      <c r="CE39" s="634"/>
      <c r="CF39" s="634"/>
      <c r="CG39" s="634"/>
      <c r="CH39" s="634"/>
      <c r="CI39" s="634"/>
      <c r="CJ39" s="634"/>
      <c r="CK39" s="634"/>
      <c r="CL39" s="634"/>
      <c r="CM39" s="634"/>
      <c r="CN39" s="634"/>
      <c r="CO39" s="634"/>
      <c r="CP39" s="634"/>
      <c r="CQ39" s="635"/>
      <c r="CR39" s="636">
        <v>618339</v>
      </c>
      <c r="CS39" s="646"/>
      <c r="CT39" s="646"/>
      <c r="CU39" s="646"/>
      <c r="CV39" s="646"/>
      <c r="CW39" s="646"/>
      <c r="CX39" s="646"/>
      <c r="CY39" s="647"/>
      <c r="CZ39" s="639">
        <v>19.3</v>
      </c>
      <c r="DA39" s="648"/>
      <c r="DB39" s="648"/>
      <c r="DC39" s="649"/>
      <c r="DD39" s="642">
        <v>447118</v>
      </c>
      <c r="DE39" s="646"/>
      <c r="DF39" s="646"/>
      <c r="DG39" s="646"/>
      <c r="DH39" s="646"/>
      <c r="DI39" s="646"/>
      <c r="DJ39" s="646"/>
      <c r="DK39" s="647"/>
      <c r="DL39" s="642" t="s">
        <v>237</v>
      </c>
      <c r="DM39" s="646"/>
      <c r="DN39" s="646"/>
      <c r="DO39" s="646"/>
      <c r="DP39" s="646"/>
      <c r="DQ39" s="646"/>
      <c r="DR39" s="646"/>
      <c r="DS39" s="646"/>
      <c r="DT39" s="646"/>
      <c r="DU39" s="646"/>
      <c r="DV39" s="647"/>
      <c r="DW39" s="639" t="s">
        <v>129</v>
      </c>
      <c r="DX39" s="648"/>
      <c r="DY39" s="648"/>
      <c r="DZ39" s="648"/>
      <c r="EA39" s="648"/>
      <c r="EB39" s="648"/>
      <c r="EC39" s="667"/>
    </row>
    <row r="40" spans="2:133" ht="11.25" customHeight="1" x14ac:dyDescent="0.15">
      <c r="B40" s="633" t="s">
        <v>341</v>
      </c>
      <c r="C40" s="634"/>
      <c r="D40" s="634"/>
      <c r="E40" s="634"/>
      <c r="F40" s="634"/>
      <c r="G40" s="634"/>
      <c r="H40" s="634"/>
      <c r="I40" s="634"/>
      <c r="J40" s="634"/>
      <c r="K40" s="634"/>
      <c r="L40" s="634"/>
      <c r="M40" s="634"/>
      <c r="N40" s="634"/>
      <c r="O40" s="634"/>
      <c r="P40" s="634"/>
      <c r="Q40" s="635"/>
      <c r="R40" s="636">
        <v>268400</v>
      </c>
      <c r="S40" s="637"/>
      <c r="T40" s="637"/>
      <c r="U40" s="637"/>
      <c r="V40" s="637"/>
      <c r="W40" s="637"/>
      <c r="X40" s="637"/>
      <c r="Y40" s="638"/>
      <c r="Z40" s="662">
        <v>8.1</v>
      </c>
      <c r="AA40" s="662"/>
      <c r="AB40" s="662"/>
      <c r="AC40" s="662"/>
      <c r="AD40" s="663" t="s">
        <v>237</v>
      </c>
      <c r="AE40" s="663"/>
      <c r="AF40" s="663"/>
      <c r="AG40" s="663"/>
      <c r="AH40" s="663"/>
      <c r="AI40" s="663"/>
      <c r="AJ40" s="663"/>
      <c r="AK40" s="663"/>
      <c r="AL40" s="639" t="s">
        <v>129</v>
      </c>
      <c r="AM40" s="640"/>
      <c r="AN40" s="640"/>
      <c r="AO40" s="664"/>
      <c r="AQ40" s="668" t="s">
        <v>342</v>
      </c>
      <c r="AR40" s="669"/>
      <c r="AS40" s="669"/>
      <c r="AT40" s="669"/>
      <c r="AU40" s="669"/>
      <c r="AV40" s="669"/>
      <c r="AW40" s="669"/>
      <c r="AX40" s="669"/>
      <c r="AY40" s="670"/>
      <c r="AZ40" s="636" t="s">
        <v>129</v>
      </c>
      <c r="BA40" s="637"/>
      <c r="BB40" s="637"/>
      <c r="BC40" s="637"/>
      <c r="BD40" s="646"/>
      <c r="BE40" s="646"/>
      <c r="BF40" s="671"/>
      <c r="BG40" s="673" t="s">
        <v>343</v>
      </c>
      <c r="BH40" s="674"/>
      <c r="BI40" s="674"/>
      <c r="BJ40" s="674"/>
      <c r="BK40" s="674"/>
      <c r="BL40" s="214"/>
      <c r="BM40" s="634" t="s">
        <v>344</v>
      </c>
      <c r="BN40" s="634"/>
      <c r="BO40" s="634"/>
      <c r="BP40" s="634"/>
      <c r="BQ40" s="634"/>
      <c r="BR40" s="634"/>
      <c r="BS40" s="634"/>
      <c r="BT40" s="634"/>
      <c r="BU40" s="635"/>
      <c r="BV40" s="636">
        <v>83</v>
      </c>
      <c r="BW40" s="637"/>
      <c r="BX40" s="637"/>
      <c r="BY40" s="637"/>
      <c r="BZ40" s="637"/>
      <c r="CA40" s="637"/>
      <c r="CB40" s="672"/>
      <c r="CD40" s="633" t="s">
        <v>345</v>
      </c>
      <c r="CE40" s="634"/>
      <c r="CF40" s="634"/>
      <c r="CG40" s="634"/>
      <c r="CH40" s="634"/>
      <c r="CI40" s="634"/>
      <c r="CJ40" s="634"/>
      <c r="CK40" s="634"/>
      <c r="CL40" s="634"/>
      <c r="CM40" s="634"/>
      <c r="CN40" s="634"/>
      <c r="CO40" s="634"/>
      <c r="CP40" s="634"/>
      <c r="CQ40" s="635"/>
      <c r="CR40" s="636">
        <v>24940</v>
      </c>
      <c r="CS40" s="637"/>
      <c r="CT40" s="637"/>
      <c r="CU40" s="637"/>
      <c r="CV40" s="637"/>
      <c r="CW40" s="637"/>
      <c r="CX40" s="637"/>
      <c r="CY40" s="638"/>
      <c r="CZ40" s="639">
        <v>0.8</v>
      </c>
      <c r="DA40" s="648"/>
      <c r="DB40" s="648"/>
      <c r="DC40" s="649"/>
      <c r="DD40" s="642">
        <v>2232</v>
      </c>
      <c r="DE40" s="637"/>
      <c r="DF40" s="637"/>
      <c r="DG40" s="637"/>
      <c r="DH40" s="637"/>
      <c r="DI40" s="637"/>
      <c r="DJ40" s="637"/>
      <c r="DK40" s="638"/>
      <c r="DL40" s="642">
        <v>2232</v>
      </c>
      <c r="DM40" s="637"/>
      <c r="DN40" s="637"/>
      <c r="DO40" s="637"/>
      <c r="DP40" s="637"/>
      <c r="DQ40" s="637"/>
      <c r="DR40" s="637"/>
      <c r="DS40" s="637"/>
      <c r="DT40" s="637"/>
      <c r="DU40" s="637"/>
      <c r="DV40" s="638"/>
      <c r="DW40" s="639">
        <v>0.1</v>
      </c>
      <c r="DX40" s="648"/>
      <c r="DY40" s="648"/>
      <c r="DZ40" s="648"/>
      <c r="EA40" s="648"/>
      <c r="EB40" s="648"/>
      <c r="EC40" s="667"/>
    </row>
    <row r="41" spans="2:133" ht="11.25" customHeight="1" x14ac:dyDescent="0.15">
      <c r="B41" s="633" t="s">
        <v>346</v>
      </c>
      <c r="C41" s="634"/>
      <c r="D41" s="634"/>
      <c r="E41" s="634"/>
      <c r="F41" s="634"/>
      <c r="G41" s="634"/>
      <c r="H41" s="634"/>
      <c r="I41" s="634"/>
      <c r="J41" s="634"/>
      <c r="K41" s="634"/>
      <c r="L41" s="634"/>
      <c r="M41" s="634"/>
      <c r="N41" s="634"/>
      <c r="O41" s="634"/>
      <c r="P41" s="634"/>
      <c r="Q41" s="635"/>
      <c r="R41" s="636" t="s">
        <v>129</v>
      </c>
      <c r="S41" s="637"/>
      <c r="T41" s="637"/>
      <c r="U41" s="637"/>
      <c r="V41" s="637"/>
      <c r="W41" s="637"/>
      <c r="X41" s="637"/>
      <c r="Y41" s="638"/>
      <c r="Z41" s="662" t="s">
        <v>129</v>
      </c>
      <c r="AA41" s="662"/>
      <c r="AB41" s="662"/>
      <c r="AC41" s="662"/>
      <c r="AD41" s="663" t="s">
        <v>129</v>
      </c>
      <c r="AE41" s="663"/>
      <c r="AF41" s="663"/>
      <c r="AG41" s="663"/>
      <c r="AH41" s="663"/>
      <c r="AI41" s="663"/>
      <c r="AJ41" s="663"/>
      <c r="AK41" s="663"/>
      <c r="AL41" s="639" t="s">
        <v>129</v>
      </c>
      <c r="AM41" s="640"/>
      <c r="AN41" s="640"/>
      <c r="AO41" s="664"/>
      <c r="AQ41" s="668" t="s">
        <v>347</v>
      </c>
      <c r="AR41" s="669"/>
      <c r="AS41" s="669"/>
      <c r="AT41" s="669"/>
      <c r="AU41" s="669"/>
      <c r="AV41" s="669"/>
      <c r="AW41" s="669"/>
      <c r="AX41" s="669"/>
      <c r="AY41" s="670"/>
      <c r="AZ41" s="636">
        <v>41266</v>
      </c>
      <c r="BA41" s="637"/>
      <c r="BB41" s="637"/>
      <c r="BC41" s="637"/>
      <c r="BD41" s="646"/>
      <c r="BE41" s="646"/>
      <c r="BF41" s="671"/>
      <c r="BG41" s="673"/>
      <c r="BH41" s="674"/>
      <c r="BI41" s="674"/>
      <c r="BJ41" s="674"/>
      <c r="BK41" s="674"/>
      <c r="BL41" s="214"/>
      <c r="BM41" s="634" t="s">
        <v>348</v>
      </c>
      <c r="BN41" s="634"/>
      <c r="BO41" s="634"/>
      <c r="BP41" s="634"/>
      <c r="BQ41" s="634"/>
      <c r="BR41" s="634"/>
      <c r="BS41" s="634"/>
      <c r="BT41" s="634"/>
      <c r="BU41" s="635"/>
      <c r="BV41" s="636" t="s">
        <v>129</v>
      </c>
      <c r="BW41" s="637"/>
      <c r="BX41" s="637"/>
      <c r="BY41" s="637"/>
      <c r="BZ41" s="637"/>
      <c r="CA41" s="637"/>
      <c r="CB41" s="672"/>
      <c r="CD41" s="633" t="s">
        <v>349</v>
      </c>
      <c r="CE41" s="634"/>
      <c r="CF41" s="634"/>
      <c r="CG41" s="634"/>
      <c r="CH41" s="634"/>
      <c r="CI41" s="634"/>
      <c r="CJ41" s="634"/>
      <c r="CK41" s="634"/>
      <c r="CL41" s="634"/>
      <c r="CM41" s="634"/>
      <c r="CN41" s="634"/>
      <c r="CO41" s="634"/>
      <c r="CP41" s="634"/>
      <c r="CQ41" s="635"/>
      <c r="CR41" s="636" t="s">
        <v>237</v>
      </c>
      <c r="CS41" s="646"/>
      <c r="CT41" s="646"/>
      <c r="CU41" s="646"/>
      <c r="CV41" s="646"/>
      <c r="CW41" s="646"/>
      <c r="CX41" s="646"/>
      <c r="CY41" s="647"/>
      <c r="CZ41" s="639" t="s">
        <v>237</v>
      </c>
      <c r="DA41" s="648"/>
      <c r="DB41" s="648"/>
      <c r="DC41" s="649"/>
      <c r="DD41" s="642" t="s">
        <v>174</v>
      </c>
      <c r="DE41" s="646"/>
      <c r="DF41" s="646"/>
      <c r="DG41" s="646"/>
      <c r="DH41" s="646"/>
      <c r="DI41" s="646"/>
      <c r="DJ41" s="646"/>
      <c r="DK41" s="647"/>
      <c r="DL41" s="643"/>
      <c r="DM41" s="644"/>
      <c r="DN41" s="644"/>
      <c r="DO41" s="644"/>
      <c r="DP41" s="644"/>
      <c r="DQ41" s="644"/>
      <c r="DR41" s="644"/>
      <c r="DS41" s="644"/>
      <c r="DT41" s="644"/>
      <c r="DU41" s="644"/>
      <c r="DV41" s="645"/>
      <c r="DW41" s="629"/>
      <c r="DX41" s="630"/>
      <c r="DY41" s="630"/>
      <c r="DZ41" s="630"/>
      <c r="EA41" s="630"/>
      <c r="EB41" s="630"/>
      <c r="EC41" s="631"/>
    </row>
    <row r="42" spans="2:133" ht="11.25" customHeight="1" x14ac:dyDescent="0.15">
      <c r="B42" s="633" t="s">
        <v>350</v>
      </c>
      <c r="C42" s="634"/>
      <c r="D42" s="634"/>
      <c r="E42" s="634"/>
      <c r="F42" s="634"/>
      <c r="G42" s="634"/>
      <c r="H42" s="634"/>
      <c r="I42" s="634"/>
      <c r="J42" s="634"/>
      <c r="K42" s="634"/>
      <c r="L42" s="634"/>
      <c r="M42" s="634"/>
      <c r="N42" s="634"/>
      <c r="O42" s="634"/>
      <c r="P42" s="634"/>
      <c r="Q42" s="635"/>
      <c r="R42" s="636" t="s">
        <v>129</v>
      </c>
      <c r="S42" s="637"/>
      <c r="T42" s="637"/>
      <c r="U42" s="637"/>
      <c r="V42" s="637"/>
      <c r="W42" s="637"/>
      <c r="X42" s="637"/>
      <c r="Y42" s="638"/>
      <c r="Z42" s="662" t="s">
        <v>174</v>
      </c>
      <c r="AA42" s="662"/>
      <c r="AB42" s="662"/>
      <c r="AC42" s="662"/>
      <c r="AD42" s="663" t="s">
        <v>129</v>
      </c>
      <c r="AE42" s="663"/>
      <c r="AF42" s="663"/>
      <c r="AG42" s="663"/>
      <c r="AH42" s="663"/>
      <c r="AI42" s="663"/>
      <c r="AJ42" s="663"/>
      <c r="AK42" s="663"/>
      <c r="AL42" s="639" t="s">
        <v>237</v>
      </c>
      <c r="AM42" s="640"/>
      <c r="AN42" s="640"/>
      <c r="AO42" s="664"/>
      <c r="AQ42" s="677" t="s">
        <v>351</v>
      </c>
      <c r="AR42" s="678"/>
      <c r="AS42" s="678"/>
      <c r="AT42" s="678"/>
      <c r="AU42" s="678"/>
      <c r="AV42" s="678"/>
      <c r="AW42" s="678"/>
      <c r="AX42" s="678"/>
      <c r="AY42" s="679"/>
      <c r="AZ42" s="616">
        <v>101025</v>
      </c>
      <c r="BA42" s="650"/>
      <c r="BB42" s="650"/>
      <c r="BC42" s="650"/>
      <c r="BD42" s="617"/>
      <c r="BE42" s="617"/>
      <c r="BF42" s="665"/>
      <c r="BG42" s="675"/>
      <c r="BH42" s="676"/>
      <c r="BI42" s="676"/>
      <c r="BJ42" s="676"/>
      <c r="BK42" s="676"/>
      <c r="BL42" s="215"/>
      <c r="BM42" s="614" t="s">
        <v>352</v>
      </c>
      <c r="BN42" s="614"/>
      <c r="BO42" s="614"/>
      <c r="BP42" s="614"/>
      <c r="BQ42" s="614"/>
      <c r="BR42" s="614"/>
      <c r="BS42" s="614"/>
      <c r="BT42" s="614"/>
      <c r="BU42" s="615"/>
      <c r="BV42" s="616">
        <v>353</v>
      </c>
      <c r="BW42" s="650"/>
      <c r="BX42" s="650"/>
      <c r="BY42" s="650"/>
      <c r="BZ42" s="650"/>
      <c r="CA42" s="650"/>
      <c r="CB42" s="666"/>
      <c r="CD42" s="633" t="s">
        <v>353</v>
      </c>
      <c r="CE42" s="634"/>
      <c r="CF42" s="634"/>
      <c r="CG42" s="634"/>
      <c r="CH42" s="634"/>
      <c r="CI42" s="634"/>
      <c r="CJ42" s="634"/>
      <c r="CK42" s="634"/>
      <c r="CL42" s="634"/>
      <c r="CM42" s="634"/>
      <c r="CN42" s="634"/>
      <c r="CO42" s="634"/>
      <c r="CP42" s="634"/>
      <c r="CQ42" s="635"/>
      <c r="CR42" s="636">
        <v>416780</v>
      </c>
      <c r="CS42" s="646"/>
      <c r="CT42" s="646"/>
      <c r="CU42" s="646"/>
      <c r="CV42" s="646"/>
      <c r="CW42" s="646"/>
      <c r="CX42" s="646"/>
      <c r="CY42" s="647"/>
      <c r="CZ42" s="639">
        <v>13</v>
      </c>
      <c r="DA42" s="648"/>
      <c r="DB42" s="648"/>
      <c r="DC42" s="649"/>
      <c r="DD42" s="642">
        <v>71545</v>
      </c>
      <c r="DE42" s="646"/>
      <c r="DF42" s="646"/>
      <c r="DG42" s="646"/>
      <c r="DH42" s="646"/>
      <c r="DI42" s="646"/>
      <c r="DJ42" s="646"/>
      <c r="DK42" s="647"/>
      <c r="DL42" s="643"/>
      <c r="DM42" s="644"/>
      <c r="DN42" s="644"/>
      <c r="DO42" s="644"/>
      <c r="DP42" s="644"/>
      <c r="DQ42" s="644"/>
      <c r="DR42" s="644"/>
      <c r="DS42" s="644"/>
      <c r="DT42" s="644"/>
      <c r="DU42" s="644"/>
      <c r="DV42" s="645"/>
      <c r="DW42" s="629"/>
      <c r="DX42" s="630"/>
      <c r="DY42" s="630"/>
      <c r="DZ42" s="630"/>
      <c r="EA42" s="630"/>
      <c r="EB42" s="630"/>
      <c r="EC42" s="631"/>
    </row>
    <row r="43" spans="2:133" ht="11.25" customHeight="1" x14ac:dyDescent="0.15">
      <c r="B43" s="633" t="s">
        <v>354</v>
      </c>
      <c r="C43" s="634"/>
      <c r="D43" s="634"/>
      <c r="E43" s="634"/>
      <c r="F43" s="634"/>
      <c r="G43" s="634"/>
      <c r="H43" s="634"/>
      <c r="I43" s="634"/>
      <c r="J43" s="634"/>
      <c r="K43" s="634"/>
      <c r="L43" s="634"/>
      <c r="M43" s="634"/>
      <c r="N43" s="634"/>
      <c r="O43" s="634"/>
      <c r="P43" s="634"/>
      <c r="Q43" s="635"/>
      <c r="R43" s="636">
        <v>42500</v>
      </c>
      <c r="S43" s="637"/>
      <c r="T43" s="637"/>
      <c r="U43" s="637"/>
      <c r="V43" s="637"/>
      <c r="W43" s="637"/>
      <c r="X43" s="637"/>
      <c r="Y43" s="638"/>
      <c r="Z43" s="662">
        <v>1.3</v>
      </c>
      <c r="AA43" s="662"/>
      <c r="AB43" s="662"/>
      <c r="AC43" s="662"/>
      <c r="AD43" s="663" t="s">
        <v>129</v>
      </c>
      <c r="AE43" s="663"/>
      <c r="AF43" s="663"/>
      <c r="AG43" s="663"/>
      <c r="AH43" s="663"/>
      <c r="AI43" s="663"/>
      <c r="AJ43" s="663"/>
      <c r="AK43" s="663"/>
      <c r="AL43" s="639" t="s">
        <v>129</v>
      </c>
      <c r="AM43" s="640"/>
      <c r="AN43" s="640"/>
      <c r="AO43" s="664"/>
      <c r="CD43" s="633" t="s">
        <v>355</v>
      </c>
      <c r="CE43" s="634"/>
      <c r="CF43" s="634"/>
      <c r="CG43" s="634"/>
      <c r="CH43" s="634"/>
      <c r="CI43" s="634"/>
      <c r="CJ43" s="634"/>
      <c r="CK43" s="634"/>
      <c r="CL43" s="634"/>
      <c r="CM43" s="634"/>
      <c r="CN43" s="634"/>
      <c r="CO43" s="634"/>
      <c r="CP43" s="634"/>
      <c r="CQ43" s="635"/>
      <c r="CR43" s="636">
        <v>8412</v>
      </c>
      <c r="CS43" s="646"/>
      <c r="CT43" s="646"/>
      <c r="CU43" s="646"/>
      <c r="CV43" s="646"/>
      <c r="CW43" s="646"/>
      <c r="CX43" s="646"/>
      <c r="CY43" s="647"/>
      <c r="CZ43" s="639">
        <v>0.3</v>
      </c>
      <c r="DA43" s="648"/>
      <c r="DB43" s="648"/>
      <c r="DC43" s="649"/>
      <c r="DD43" s="642">
        <v>8412</v>
      </c>
      <c r="DE43" s="646"/>
      <c r="DF43" s="646"/>
      <c r="DG43" s="646"/>
      <c r="DH43" s="646"/>
      <c r="DI43" s="646"/>
      <c r="DJ43" s="646"/>
      <c r="DK43" s="647"/>
      <c r="DL43" s="643"/>
      <c r="DM43" s="644"/>
      <c r="DN43" s="644"/>
      <c r="DO43" s="644"/>
      <c r="DP43" s="644"/>
      <c r="DQ43" s="644"/>
      <c r="DR43" s="644"/>
      <c r="DS43" s="644"/>
      <c r="DT43" s="644"/>
      <c r="DU43" s="644"/>
      <c r="DV43" s="645"/>
      <c r="DW43" s="629"/>
      <c r="DX43" s="630"/>
      <c r="DY43" s="630"/>
      <c r="DZ43" s="630"/>
      <c r="EA43" s="630"/>
      <c r="EB43" s="630"/>
      <c r="EC43" s="631"/>
    </row>
    <row r="44" spans="2:133" ht="11.25" customHeight="1" x14ac:dyDescent="0.15">
      <c r="B44" s="613" t="s">
        <v>356</v>
      </c>
      <c r="C44" s="614"/>
      <c r="D44" s="614"/>
      <c r="E44" s="614"/>
      <c r="F44" s="614"/>
      <c r="G44" s="614"/>
      <c r="H44" s="614"/>
      <c r="I44" s="614"/>
      <c r="J44" s="614"/>
      <c r="K44" s="614"/>
      <c r="L44" s="614"/>
      <c r="M44" s="614"/>
      <c r="N44" s="614"/>
      <c r="O44" s="614"/>
      <c r="P44" s="614"/>
      <c r="Q44" s="615"/>
      <c r="R44" s="616">
        <v>3307052</v>
      </c>
      <c r="S44" s="650"/>
      <c r="T44" s="650"/>
      <c r="U44" s="650"/>
      <c r="V44" s="650"/>
      <c r="W44" s="650"/>
      <c r="X44" s="650"/>
      <c r="Y44" s="651"/>
      <c r="Z44" s="652">
        <v>100</v>
      </c>
      <c r="AA44" s="652"/>
      <c r="AB44" s="652"/>
      <c r="AC44" s="652"/>
      <c r="AD44" s="653">
        <v>1519187</v>
      </c>
      <c r="AE44" s="653"/>
      <c r="AF44" s="653"/>
      <c r="AG44" s="653"/>
      <c r="AH44" s="653"/>
      <c r="AI44" s="653"/>
      <c r="AJ44" s="653"/>
      <c r="AK44" s="653"/>
      <c r="AL44" s="619">
        <v>100</v>
      </c>
      <c r="AM44" s="654"/>
      <c r="AN44" s="654"/>
      <c r="AO44" s="655"/>
      <c r="CD44" s="656" t="s">
        <v>302</v>
      </c>
      <c r="CE44" s="657"/>
      <c r="CF44" s="633" t="s">
        <v>357</v>
      </c>
      <c r="CG44" s="634"/>
      <c r="CH44" s="634"/>
      <c r="CI44" s="634"/>
      <c r="CJ44" s="634"/>
      <c r="CK44" s="634"/>
      <c r="CL44" s="634"/>
      <c r="CM44" s="634"/>
      <c r="CN44" s="634"/>
      <c r="CO44" s="634"/>
      <c r="CP44" s="634"/>
      <c r="CQ44" s="635"/>
      <c r="CR44" s="636">
        <v>336316</v>
      </c>
      <c r="CS44" s="637"/>
      <c r="CT44" s="637"/>
      <c r="CU44" s="637"/>
      <c r="CV44" s="637"/>
      <c r="CW44" s="637"/>
      <c r="CX44" s="637"/>
      <c r="CY44" s="638"/>
      <c r="CZ44" s="639">
        <v>10.5</v>
      </c>
      <c r="DA44" s="640"/>
      <c r="DB44" s="640"/>
      <c r="DC44" s="641"/>
      <c r="DD44" s="642">
        <v>58640</v>
      </c>
      <c r="DE44" s="637"/>
      <c r="DF44" s="637"/>
      <c r="DG44" s="637"/>
      <c r="DH44" s="637"/>
      <c r="DI44" s="637"/>
      <c r="DJ44" s="637"/>
      <c r="DK44" s="638"/>
      <c r="DL44" s="643"/>
      <c r="DM44" s="644"/>
      <c r="DN44" s="644"/>
      <c r="DO44" s="644"/>
      <c r="DP44" s="644"/>
      <c r="DQ44" s="644"/>
      <c r="DR44" s="644"/>
      <c r="DS44" s="644"/>
      <c r="DT44" s="644"/>
      <c r="DU44" s="644"/>
      <c r="DV44" s="645"/>
      <c r="DW44" s="629"/>
      <c r="DX44" s="630"/>
      <c r="DY44" s="630"/>
      <c r="DZ44" s="630"/>
      <c r="EA44" s="630"/>
      <c r="EB44" s="630"/>
      <c r="EC44" s="631"/>
    </row>
    <row r="45" spans="2:133" ht="11.25" customHeight="1" x14ac:dyDescent="0.15">
      <c r="CD45" s="658"/>
      <c r="CE45" s="659"/>
      <c r="CF45" s="633" t="s">
        <v>358</v>
      </c>
      <c r="CG45" s="634"/>
      <c r="CH45" s="634"/>
      <c r="CI45" s="634"/>
      <c r="CJ45" s="634"/>
      <c r="CK45" s="634"/>
      <c r="CL45" s="634"/>
      <c r="CM45" s="634"/>
      <c r="CN45" s="634"/>
      <c r="CO45" s="634"/>
      <c r="CP45" s="634"/>
      <c r="CQ45" s="635"/>
      <c r="CR45" s="636">
        <v>28532</v>
      </c>
      <c r="CS45" s="646"/>
      <c r="CT45" s="646"/>
      <c r="CU45" s="646"/>
      <c r="CV45" s="646"/>
      <c r="CW45" s="646"/>
      <c r="CX45" s="646"/>
      <c r="CY45" s="647"/>
      <c r="CZ45" s="639">
        <v>0.9</v>
      </c>
      <c r="DA45" s="648"/>
      <c r="DB45" s="648"/>
      <c r="DC45" s="649"/>
      <c r="DD45" s="642">
        <v>3070</v>
      </c>
      <c r="DE45" s="646"/>
      <c r="DF45" s="646"/>
      <c r="DG45" s="646"/>
      <c r="DH45" s="646"/>
      <c r="DI45" s="646"/>
      <c r="DJ45" s="646"/>
      <c r="DK45" s="647"/>
      <c r="DL45" s="643"/>
      <c r="DM45" s="644"/>
      <c r="DN45" s="644"/>
      <c r="DO45" s="644"/>
      <c r="DP45" s="644"/>
      <c r="DQ45" s="644"/>
      <c r="DR45" s="644"/>
      <c r="DS45" s="644"/>
      <c r="DT45" s="644"/>
      <c r="DU45" s="644"/>
      <c r="DV45" s="645"/>
      <c r="DW45" s="629"/>
      <c r="DX45" s="630"/>
      <c r="DY45" s="630"/>
      <c r="DZ45" s="630"/>
      <c r="EA45" s="630"/>
      <c r="EB45" s="630"/>
      <c r="EC45" s="631"/>
    </row>
    <row r="46" spans="2:133" ht="11.25" customHeight="1" x14ac:dyDescent="0.15">
      <c r="B46" s="205" t="s">
        <v>359</v>
      </c>
      <c r="CD46" s="658"/>
      <c r="CE46" s="659"/>
      <c r="CF46" s="633" t="s">
        <v>360</v>
      </c>
      <c r="CG46" s="634"/>
      <c r="CH46" s="634"/>
      <c r="CI46" s="634"/>
      <c r="CJ46" s="634"/>
      <c r="CK46" s="634"/>
      <c r="CL46" s="634"/>
      <c r="CM46" s="634"/>
      <c r="CN46" s="634"/>
      <c r="CO46" s="634"/>
      <c r="CP46" s="634"/>
      <c r="CQ46" s="635"/>
      <c r="CR46" s="636">
        <v>277599</v>
      </c>
      <c r="CS46" s="637"/>
      <c r="CT46" s="637"/>
      <c r="CU46" s="637"/>
      <c r="CV46" s="637"/>
      <c r="CW46" s="637"/>
      <c r="CX46" s="637"/>
      <c r="CY46" s="638"/>
      <c r="CZ46" s="639">
        <v>8.6999999999999993</v>
      </c>
      <c r="DA46" s="640"/>
      <c r="DB46" s="640"/>
      <c r="DC46" s="641"/>
      <c r="DD46" s="642">
        <v>53478</v>
      </c>
      <c r="DE46" s="637"/>
      <c r="DF46" s="637"/>
      <c r="DG46" s="637"/>
      <c r="DH46" s="637"/>
      <c r="DI46" s="637"/>
      <c r="DJ46" s="637"/>
      <c r="DK46" s="638"/>
      <c r="DL46" s="643"/>
      <c r="DM46" s="644"/>
      <c r="DN46" s="644"/>
      <c r="DO46" s="644"/>
      <c r="DP46" s="644"/>
      <c r="DQ46" s="644"/>
      <c r="DR46" s="644"/>
      <c r="DS46" s="644"/>
      <c r="DT46" s="644"/>
      <c r="DU46" s="644"/>
      <c r="DV46" s="645"/>
      <c r="DW46" s="629"/>
      <c r="DX46" s="630"/>
      <c r="DY46" s="630"/>
      <c r="DZ46" s="630"/>
      <c r="EA46" s="630"/>
      <c r="EB46" s="630"/>
      <c r="EC46" s="631"/>
    </row>
    <row r="47" spans="2:133" ht="11.25" customHeight="1" x14ac:dyDescent="0.15">
      <c r="B47" s="632" t="s">
        <v>361</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58"/>
      <c r="CE47" s="659"/>
      <c r="CF47" s="633" t="s">
        <v>362</v>
      </c>
      <c r="CG47" s="634"/>
      <c r="CH47" s="634"/>
      <c r="CI47" s="634"/>
      <c r="CJ47" s="634"/>
      <c r="CK47" s="634"/>
      <c r="CL47" s="634"/>
      <c r="CM47" s="634"/>
      <c r="CN47" s="634"/>
      <c r="CO47" s="634"/>
      <c r="CP47" s="634"/>
      <c r="CQ47" s="635"/>
      <c r="CR47" s="636">
        <v>80464</v>
      </c>
      <c r="CS47" s="646"/>
      <c r="CT47" s="646"/>
      <c r="CU47" s="646"/>
      <c r="CV47" s="646"/>
      <c r="CW47" s="646"/>
      <c r="CX47" s="646"/>
      <c r="CY47" s="647"/>
      <c r="CZ47" s="639">
        <v>2.5</v>
      </c>
      <c r="DA47" s="648"/>
      <c r="DB47" s="648"/>
      <c r="DC47" s="649"/>
      <c r="DD47" s="642">
        <v>12905</v>
      </c>
      <c r="DE47" s="646"/>
      <c r="DF47" s="646"/>
      <c r="DG47" s="646"/>
      <c r="DH47" s="646"/>
      <c r="DI47" s="646"/>
      <c r="DJ47" s="646"/>
      <c r="DK47" s="647"/>
      <c r="DL47" s="643"/>
      <c r="DM47" s="644"/>
      <c r="DN47" s="644"/>
      <c r="DO47" s="644"/>
      <c r="DP47" s="644"/>
      <c r="DQ47" s="644"/>
      <c r="DR47" s="644"/>
      <c r="DS47" s="644"/>
      <c r="DT47" s="644"/>
      <c r="DU47" s="644"/>
      <c r="DV47" s="645"/>
      <c r="DW47" s="629"/>
      <c r="DX47" s="630"/>
      <c r="DY47" s="630"/>
      <c r="DZ47" s="630"/>
      <c r="EA47" s="630"/>
      <c r="EB47" s="630"/>
      <c r="EC47" s="631"/>
    </row>
    <row r="48" spans="2:133" x14ac:dyDescent="0.15">
      <c r="B48" s="632" t="s">
        <v>363</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D48" s="660"/>
      <c r="CE48" s="661"/>
      <c r="CF48" s="633" t="s">
        <v>364</v>
      </c>
      <c r="CG48" s="634"/>
      <c r="CH48" s="634"/>
      <c r="CI48" s="634"/>
      <c r="CJ48" s="634"/>
      <c r="CK48" s="634"/>
      <c r="CL48" s="634"/>
      <c r="CM48" s="634"/>
      <c r="CN48" s="634"/>
      <c r="CO48" s="634"/>
      <c r="CP48" s="634"/>
      <c r="CQ48" s="635"/>
      <c r="CR48" s="636" t="s">
        <v>129</v>
      </c>
      <c r="CS48" s="637"/>
      <c r="CT48" s="637"/>
      <c r="CU48" s="637"/>
      <c r="CV48" s="637"/>
      <c r="CW48" s="637"/>
      <c r="CX48" s="637"/>
      <c r="CY48" s="638"/>
      <c r="CZ48" s="639" t="s">
        <v>129</v>
      </c>
      <c r="DA48" s="640"/>
      <c r="DB48" s="640"/>
      <c r="DC48" s="641"/>
      <c r="DD48" s="642" t="s">
        <v>129</v>
      </c>
      <c r="DE48" s="637"/>
      <c r="DF48" s="637"/>
      <c r="DG48" s="637"/>
      <c r="DH48" s="637"/>
      <c r="DI48" s="637"/>
      <c r="DJ48" s="637"/>
      <c r="DK48" s="638"/>
      <c r="DL48" s="643"/>
      <c r="DM48" s="644"/>
      <c r="DN48" s="644"/>
      <c r="DO48" s="644"/>
      <c r="DP48" s="644"/>
      <c r="DQ48" s="644"/>
      <c r="DR48" s="644"/>
      <c r="DS48" s="644"/>
      <c r="DT48" s="644"/>
      <c r="DU48" s="644"/>
      <c r="DV48" s="645"/>
      <c r="DW48" s="629"/>
      <c r="DX48" s="630"/>
      <c r="DY48" s="630"/>
      <c r="DZ48" s="630"/>
      <c r="EA48" s="630"/>
      <c r="EB48" s="630"/>
      <c r="EC48" s="631"/>
    </row>
    <row r="49" spans="2:133" ht="11.25" customHeight="1" x14ac:dyDescent="0.15">
      <c r="B49" s="216"/>
      <c r="CD49" s="613" t="s">
        <v>365</v>
      </c>
      <c r="CE49" s="614"/>
      <c r="CF49" s="614"/>
      <c r="CG49" s="614"/>
      <c r="CH49" s="614"/>
      <c r="CI49" s="614"/>
      <c r="CJ49" s="614"/>
      <c r="CK49" s="614"/>
      <c r="CL49" s="614"/>
      <c r="CM49" s="614"/>
      <c r="CN49" s="614"/>
      <c r="CO49" s="614"/>
      <c r="CP49" s="614"/>
      <c r="CQ49" s="615"/>
      <c r="CR49" s="616">
        <v>3201382</v>
      </c>
      <c r="CS49" s="617"/>
      <c r="CT49" s="617"/>
      <c r="CU49" s="617"/>
      <c r="CV49" s="617"/>
      <c r="CW49" s="617"/>
      <c r="CX49" s="617"/>
      <c r="CY49" s="618"/>
      <c r="CZ49" s="619">
        <v>100</v>
      </c>
      <c r="DA49" s="620"/>
      <c r="DB49" s="620"/>
      <c r="DC49" s="621"/>
      <c r="DD49" s="622">
        <v>2098861</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idden="1" x14ac:dyDescent="0.15">
      <c r="B50" s="21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0" zoomScale="55" zoomScaleNormal="55" zoomScaleSheetLayoutView="70" workbookViewId="0">
      <selection activeCell="AK32" sqref="AK32:AO32"/>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00" t="s">
        <v>366</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1" t="s">
        <v>367</v>
      </c>
      <c r="DK2" s="1102"/>
      <c r="DL2" s="1102"/>
      <c r="DM2" s="1102"/>
      <c r="DN2" s="1102"/>
      <c r="DO2" s="1103"/>
      <c r="DP2" s="219"/>
      <c r="DQ2" s="1101" t="s">
        <v>368</v>
      </c>
      <c r="DR2" s="1102"/>
      <c r="DS2" s="1102"/>
      <c r="DT2" s="1102"/>
      <c r="DU2" s="1102"/>
      <c r="DV2" s="1102"/>
      <c r="DW2" s="1102"/>
      <c r="DX2" s="1102"/>
      <c r="DY2" s="1102"/>
      <c r="DZ2" s="1103"/>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69" t="s">
        <v>369</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23"/>
      <c r="BA4" s="223"/>
      <c r="BB4" s="223"/>
      <c r="BC4" s="223"/>
      <c r="BD4" s="223"/>
      <c r="BE4" s="224"/>
      <c r="BF4" s="224"/>
      <c r="BG4" s="224"/>
      <c r="BH4" s="224"/>
      <c r="BI4" s="224"/>
      <c r="BJ4" s="224"/>
      <c r="BK4" s="224"/>
      <c r="BL4" s="224"/>
      <c r="BM4" s="224"/>
      <c r="BN4" s="224"/>
      <c r="BO4" s="224"/>
      <c r="BP4" s="224"/>
      <c r="BQ4" s="740" t="s">
        <v>370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5"/>
    </row>
    <row r="5" spans="1:131" s="226" customFormat="1" ht="26.25" customHeight="1" x14ac:dyDescent="0.15">
      <c r="A5" s="1005" t="s">
        <v>371</v>
      </c>
      <c r="B5" s="1006"/>
      <c r="C5" s="1006"/>
      <c r="D5" s="1006"/>
      <c r="E5" s="1006"/>
      <c r="F5" s="1006"/>
      <c r="G5" s="1006"/>
      <c r="H5" s="1006"/>
      <c r="I5" s="1006"/>
      <c r="J5" s="1006"/>
      <c r="K5" s="1006"/>
      <c r="L5" s="1006"/>
      <c r="M5" s="1006"/>
      <c r="N5" s="1006"/>
      <c r="O5" s="1006"/>
      <c r="P5" s="1007"/>
      <c r="Q5" s="1011" t="s">
        <v>372</v>
      </c>
      <c r="R5" s="1012"/>
      <c r="S5" s="1012"/>
      <c r="T5" s="1012"/>
      <c r="U5" s="1013"/>
      <c r="V5" s="1011" t="s">
        <v>373</v>
      </c>
      <c r="W5" s="1012"/>
      <c r="X5" s="1012"/>
      <c r="Y5" s="1012"/>
      <c r="Z5" s="1013"/>
      <c r="AA5" s="1011" t="s">
        <v>374</v>
      </c>
      <c r="AB5" s="1012"/>
      <c r="AC5" s="1012"/>
      <c r="AD5" s="1012"/>
      <c r="AE5" s="1012"/>
      <c r="AF5" s="1104" t="s">
        <v>375</v>
      </c>
      <c r="AG5" s="1012"/>
      <c r="AH5" s="1012"/>
      <c r="AI5" s="1012"/>
      <c r="AJ5" s="1025"/>
      <c r="AK5" s="1012" t="s">
        <v>376</v>
      </c>
      <c r="AL5" s="1012"/>
      <c r="AM5" s="1012"/>
      <c r="AN5" s="1012"/>
      <c r="AO5" s="1013"/>
      <c r="AP5" s="1011" t="s">
        <v>377</v>
      </c>
      <c r="AQ5" s="1012"/>
      <c r="AR5" s="1012"/>
      <c r="AS5" s="1012"/>
      <c r="AT5" s="1013"/>
      <c r="AU5" s="1011" t="s">
        <v>378</v>
      </c>
      <c r="AV5" s="1012"/>
      <c r="AW5" s="1012"/>
      <c r="AX5" s="1012"/>
      <c r="AY5" s="1025"/>
      <c r="AZ5" s="223"/>
      <c r="BA5" s="223"/>
      <c r="BB5" s="223"/>
      <c r="BC5" s="223"/>
      <c r="BD5" s="223"/>
      <c r="BE5" s="224"/>
      <c r="BF5" s="224"/>
      <c r="BG5" s="224"/>
      <c r="BH5" s="224"/>
      <c r="BI5" s="224"/>
      <c r="BJ5" s="224"/>
      <c r="BK5" s="224"/>
      <c r="BL5" s="224"/>
      <c r="BM5" s="224"/>
      <c r="BN5" s="224"/>
      <c r="BO5" s="224"/>
      <c r="BP5" s="224"/>
      <c r="BQ5" s="1005" t="s">
        <v>379</v>
      </c>
      <c r="BR5" s="1006"/>
      <c r="BS5" s="1006"/>
      <c r="BT5" s="1006"/>
      <c r="BU5" s="1006"/>
      <c r="BV5" s="1006"/>
      <c r="BW5" s="1006"/>
      <c r="BX5" s="1006"/>
      <c r="BY5" s="1006"/>
      <c r="BZ5" s="1006"/>
      <c r="CA5" s="1006"/>
      <c r="CB5" s="1006"/>
      <c r="CC5" s="1006"/>
      <c r="CD5" s="1006"/>
      <c r="CE5" s="1006"/>
      <c r="CF5" s="1006"/>
      <c r="CG5" s="1007"/>
      <c r="CH5" s="1011" t="s">
        <v>380</v>
      </c>
      <c r="CI5" s="1012"/>
      <c r="CJ5" s="1012"/>
      <c r="CK5" s="1012"/>
      <c r="CL5" s="1013"/>
      <c r="CM5" s="1011" t="s">
        <v>381</v>
      </c>
      <c r="CN5" s="1012"/>
      <c r="CO5" s="1012"/>
      <c r="CP5" s="1012"/>
      <c r="CQ5" s="1013"/>
      <c r="CR5" s="1011" t="s">
        <v>382</v>
      </c>
      <c r="CS5" s="1012"/>
      <c r="CT5" s="1012"/>
      <c r="CU5" s="1012"/>
      <c r="CV5" s="1013"/>
      <c r="CW5" s="1011" t="s">
        <v>383</v>
      </c>
      <c r="CX5" s="1012"/>
      <c r="CY5" s="1012"/>
      <c r="CZ5" s="1012"/>
      <c r="DA5" s="1013"/>
      <c r="DB5" s="1011" t="s">
        <v>384</v>
      </c>
      <c r="DC5" s="1012"/>
      <c r="DD5" s="1012"/>
      <c r="DE5" s="1012"/>
      <c r="DF5" s="1013"/>
      <c r="DG5" s="1094" t="s">
        <v>385</v>
      </c>
      <c r="DH5" s="1095"/>
      <c r="DI5" s="1095"/>
      <c r="DJ5" s="1095"/>
      <c r="DK5" s="1096"/>
      <c r="DL5" s="1094" t="s">
        <v>386</v>
      </c>
      <c r="DM5" s="1095"/>
      <c r="DN5" s="1095"/>
      <c r="DO5" s="1095"/>
      <c r="DP5" s="1096"/>
      <c r="DQ5" s="1011" t="s">
        <v>387</v>
      </c>
      <c r="DR5" s="1012"/>
      <c r="DS5" s="1012"/>
      <c r="DT5" s="1012"/>
      <c r="DU5" s="1013"/>
      <c r="DV5" s="1011" t="s">
        <v>378</v>
      </c>
      <c r="DW5" s="1012"/>
      <c r="DX5" s="1012"/>
      <c r="DY5" s="1012"/>
      <c r="DZ5" s="1025"/>
      <c r="EA5" s="225"/>
    </row>
    <row r="6" spans="1:131" s="226" customFormat="1" ht="26.25" customHeight="1" thickBot="1" x14ac:dyDescent="0.2">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23"/>
      <c r="BA6" s="223"/>
      <c r="BB6" s="223"/>
      <c r="BC6" s="223"/>
      <c r="BD6" s="223"/>
      <c r="BE6" s="224"/>
      <c r="BF6" s="224"/>
      <c r="BG6" s="224"/>
      <c r="BH6" s="224"/>
      <c r="BI6" s="224"/>
      <c r="BJ6" s="224"/>
      <c r="BK6" s="224"/>
      <c r="BL6" s="224"/>
      <c r="BM6" s="224"/>
      <c r="BN6" s="224"/>
      <c r="BO6" s="224"/>
      <c r="BP6" s="224"/>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25"/>
    </row>
    <row r="7" spans="1:131" s="226" customFormat="1" ht="26.25" customHeight="1" thickTop="1" x14ac:dyDescent="0.15">
      <c r="A7" s="227">
        <v>1</v>
      </c>
      <c r="B7" s="1057" t="s">
        <v>388</v>
      </c>
      <c r="C7" s="1058"/>
      <c r="D7" s="1058"/>
      <c r="E7" s="1058"/>
      <c r="F7" s="1058"/>
      <c r="G7" s="1058"/>
      <c r="H7" s="1058"/>
      <c r="I7" s="1058"/>
      <c r="J7" s="1058"/>
      <c r="K7" s="1058"/>
      <c r="L7" s="1058"/>
      <c r="M7" s="1058"/>
      <c r="N7" s="1058"/>
      <c r="O7" s="1058"/>
      <c r="P7" s="1059"/>
      <c r="Q7" s="1112">
        <v>3307</v>
      </c>
      <c r="R7" s="1113"/>
      <c r="S7" s="1113"/>
      <c r="T7" s="1113"/>
      <c r="U7" s="1113"/>
      <c r="V7" s="1113">
        <v>3201</v>
      </c>
      <c r="W7" s="1113"/>
      <c r="X7" s="1113"/>
      <c r="Y7" s="1113"/>
      <c r="Z7" s="1113"/>
      <c r="AA7" s="1113">
        <v>106</v>
      </c>
      <c r="AB7" s="1113"/>
      <c r="AC7" s="1113"/>
      <c r="AD7" s="1113"/>
      <c r="AE7" s="1114"/>
      <c r="AF7" s="1115">
        <v>87</v>
      </c>
      <c r="AG7" s="1116"/>
      <c r="AH7" s="1116"/>
      <c r="AI7" s="1116"/>
      <c r="AJ7" s="1117"/>
      <c r="AK7" s="1118">
        <v>529</v>
      </c>
      <c r="AL7" s="1119"/>
      <c r="AM7" s="1119"/>
      <c r="AN7" s="1119"/>
      <c r="AO7" s="1119"/>
      <c r="AP7" s="1119">
        <v>3101</v>
      </c>
      <c r="AQ7" s="1119"/>
      <c r="AR7" s="1119"/>
      <c r="AS7" s="1119"/>
      <c r="AT7" s="1119"/>
      <c r="AU7" s="1120"/>
      <c r="AV7" s="1120"/>
      <c r="AW7" s="1120"/>
      <c r="AX7" s="1120"/>
      <c r="AY7" s="1121"/>
      <c r="AZ7" s="223"/>
      <c r="BA7" s="223"/>
      <c r="BB7" s="223"/>
      <c r="BC7" s="223"/>
      <c r="BD7" s="223"/>
      <c r="BE7" s="224"/>
      <c r="BF7" s="224"/>
      <c r="BG7" s="224"/>
      <c r="BH7" s="224"/>
      <c r="BI7" s="224"/>
      <c r="BJ7" s="224"/>
      <c r="BK7" s="224"/>
      <c r="BL7" s="224"/>
      <c r="BM7" s="224"/>
      <c r="BN7" s="224"/>
      <c r="BO7" s="224"/>
      <c r="BP7" s="224"/>
      <c r="BQ7" s="227">
        <v>1</v>
      </c>
      <c r="BR7" s="228"/>
      <c r="BS7" s="1109"/>
      <c r="BT7" s="1110"/>
      <c r="BU7" s="1110"/>
      <c r="BV7" s="1110"/>
      <c r="BW7" s="1110"/>
      <c r="BX7" s="1110"/>
      <c r="BY7" s="1110"/>
      <c r="BZ7" s="1110"/>
      <c r="CA7" s="1110"/>
      <c r="CB7" s="1110"/>
      <c r="CC7" s="1110"/>
      <c r="CD7" s="1110"/>
      <c r="CE7" s="1110"/>
      <c r="CF7" s="1110"/>
      <c r="CG7" s="1122"/>
      <c r="CH7" s="1106"/>
      <c r="CI7" s="1107"/>
      <c r="CJ7" s="1107"/>
      <c r="CK7" s="1107"/>
      <c r="CL7" s="1108"/>
      <c r="CM7" s="1106"/>
      <c r="CN7" s="1107"/>
      <c r="CO7" s="1107"/>
      <c r="CP7" s="1107"/>
      <c r="CQ7" s="1108"/>
      <c r="CR7" s="1106"/>
      <c r="CS7" s="1107"/>
      <c r="CT7" s="1107"/>
      <c r="CU7" s="1107"/>
      <c r="CV7" s="1108"/>
      <c r="CW7" s="1106"/>
      <c r="CX7" s="1107"/>
      <c r="CY7" s="1107"/>
      <c r="CZ7" s="1107"/>
      <c r="DA7" s="1108"/>
      <c r="DB7" s="1106"/>
      <c r="DC7" s="1107"/>
      <c r="DD7" s="1107"/>
      <c r="DE7" s="1107"/>
      <c r="DF7" s="1108"/>
      <c r="DG7" s="1106"/>
      <c r="DH7" s="1107"/>
      <c r="DI7" s="1107"/>
      <c r="DJ7" s="1107"/>
      <c r="DK7" s="1108"/>
      <c r="DL7" s="1106"/>
      <c r="DM7" s="1107"/>
      <c r="DN7" s="1107"/>
      <c r="DO7" s="1107"/>
      <c r="DP7" s="1108"/>
      <c r="DQ7" s="1106"/>
      <c r="DR7" s="1107"/>
      <c r="DS7" s="1107"/>
      <c r="DT7" s="1107"/>
      <c r="DU7" s="1108"/>
      <c r="DV7" s="1109"/>
      <c r="DW7" s="1110"/>
      <c r="DX7" s="1110"/>
      <c r="DY7" s="1110"/>
      <c r="DZ7" s="1111"/>
      <c r="EA7" s="225"/>
    </row>
    <row r="8" spans="1:131" s="226" customFormat="1" ht="26.25" customHeight="1" x14ac:dyDescent="0.15">
      <c r="A8" s="229">
        <v>2</v>
      </c>
      <c r="B8" s="1040"/>
      <c r="C8" s="1041"/>
      <c r="D8" s="1041"/>
      <c r="E8" s="1041"/>
      <c r="F8" s="1041"/>
      <c r="G8" s="1041"/>
      <c r="H8" s="1041"/>
      <c r="I8" s="1041"/>
      <c r="J8" s="1041"/>
      <c r="K8" s="1041"/>
      <c r="L8" s="1041"/>
      <c r="M8" s="1041"/>
      <c r="N8" s="1041"/>
      <c r="O8" s="1041"/>
      <c r="P8" s="1042"/>
      <c r="Q8" s="1048"/>
      <c r="R8" s="1049"/>
      <c r="S8" s="1049"/>
      <c r="T8" s="1049"/>
      <c r="U8" s="1049"/>
      <c r="V8" s="1049"/>
      <c r="W8" s="1049"/>
      <c r="X8" s="1049"/>
      <c r="Y8" s="1049"/>
      <c r="Z8" s="1049"/>
      <c r="AA8" s="1049"/>
      <c r="AB8" s="1049"/>
      <c r="AC8" s="1049"/>
      <c r="AD8" s="1049"/>
      <c r="AE8" s="1050"/>
      <c r="AF8" s="1045"/>
      <c r="AG8" s="1046"/>
      <c r="AH8" s="1046"/>
      <c r="AI8" s="1046"/>
      <c r="AJ8" s="1047"/>
      <c r="AK8" s="1090"/>
      <c r="AL8" s="1091"/>
      <c r="AM8" s="1091"/>
      <c r="AN8" s="1091"/>
      <c r="AO8" s="1091"/>
      <c r="AP8" s="1091"/>
      <c r="AQ8" s="1091"/>
      <c r="AR8" s="1091"/>
      <c r="AS8" s="1091"/>
      <c r="AT8" s="1091"/>
      <c r="AU8" s="1092"/>
      <c r="AV8" s="1092"/>
      <c r="AW8" s="1092"/>
      <c r="AX8" s="1092"/>
      <c r="AY8" s="1093"/>
      <c r="AZ8" s="223"/>
      <c r="BA8" s="223"/>
      <c r="BB8" s="223"/>
      <c r="BC8" s="223"/>
      <c r="BD8" s="223"/>
      <c r="BE8" s="224"/>
      <c r="BF8" s="224"/>
      <c r="BG8" s="224"/>
      <c r="BH8" s="224"/>
      <c r="BI8" s="224"/>
      <c r="BJ8" s="224"/>
      <c r="BK8" s="224"/>
      <c r="BL8" s="224"/>
      <c r="BM8" s="224"/>
      <c r="BN8" s="224"/>
      <c r="BO8" s="224"/>
      <c r="BP8" s="224"/>
      <c r="BQ8" s="229">
        <v>2</v>
      </c>
      <c r="BR8" s="230"/>
      <c r="BS8" s="1002"/>
      <c r="BT8" s="1003"/>
      <c r="BU8" s="1003"/>
      <c r="BV8" s="1003"/>
      <c r="BW8" s="1003"/>
      <c r="BX8" s="1003"/>
      <c r="BY8" s="1003"/>
      <c r="BZ8" s="1003"/>
      <c r="CA8" s="1003"/>
      <c r="CB8" s="1003"/>
      <c r="CC8" s="1003"/>
      <c r="CD8" s="1003"/>
      <c r="CE8" s="1003"/>
      <c r="CF8" s="1003"/>
      <c r="CG8" s="1024"/>
      <c r="CH8" s="999"/>
      <c r="CI8" s="1000"/>
      <c r="CJ8" s="1000"/>
      <c r="CK8" s="1000"/>
      <c r="CL8" s="1001"/>
      <c r="CM8" s="999"/>
      <c r="CN8" s="1000"/>
      <c r="CO8" s="1000"/>
      <c r="CP8" s="1000"/>
      <c r="CQ8" s="1001"/>
      <c r="CR8" s="999"/>
      <c r="CS8" s="1000"/>
      <c r="CT8" s="1000"/>
      <c r="CU8" s="1000"/>
      <c r="CV8" s="1001"/>
      <c r="CW8" s="999"/>
      <c r="CX8" s="1000"/>
      <c r="CY8" s="1000"/>
      <c r="CZ8" s="1000"/>
      <c r="DA8" s="1001"/>
      <c r="DB8" s="999"/>
      <c r="DC8" s="1000"/>
      <c r="DD8" s="1000"/>
      <c r="DE8" s="1000"/>
      <c r="DF8" s="1001"/>
      <c r="DG8" s="999"/>
      <c r="DH8" s="1000"/>
      <c r="DI8" s="1000"/>
      <c r="DJ8" s="1000"/>
      <c r="DK8" s="1001"/>
      <c r="DL8" s="999"/>
      <c r="DM8" s="1000"/>
      <c r="DN8" s="1000"/>
      <c r="DO8" s="1000"/>
      <c r="DP8" s="1001"/>
      <c r="DQ8" s="999"/>
      <c r="DR8" s="1000"/>
      <c r="DS8" s="1000"/>
      <c r="DT8" s="1000"/>
      <c r="DU8" s="1001"/>
      <c r="DV8" s="1002"/>
      <c r="DW8" s="1003"/>
      <c r="DX8" s="1003"/>
      <c r="DY8" s="1003"/>
      <c r="DZ8" s="1004"/>
      <c r="EA8" s="225"/>
    </row>
    <row r="9" spans="1:131" s="226" customFormat="1" ht="26.25" customHeight="1" x14ac:dyDescent="0.15">
      <c r="A9" s="229">
        <v>3</v>
      </c>
      <c r="B9" s="1040"/>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c r="AG9" s="1046"/>
      <c r="AH9" s="1046"/>
      <c r="AI9" s="1046"/>
      <c r="AJ9" s="1047"/>
      <c r="AK9" s="1090"/>
      <c r="AL9" s="1091"/>
      <c r="AM9" s="1091"/>
      <c r="AN9" s="1091"/>
      <c r="AO9" s="1091"/>
      <c r="AP9" s="1091"/>
      <c r="AQ9" s="1091"/>
      <c r="AR9" s="1091"/>
      <c r="AS9" s="1091"/>
      <c r="AT9" s="1091"/>
      <c r="AU9" s="1092"/>
      <c r="AV9" s="1092"/>
      <c r="AW9" s="1092"/>
      <c r="AX9" s="1092"/>
      <c r="AY9" s="1093"/>
      <c r="AZ9" s="223"/>
      <c r="BA9" s="223"/>
      <c r="BB9" s="223"/>
      <c r="BC9" s="223"/>
      <c r="BD9" s="223"/>
      <c r="BE9" s="224"/>
      <c r="BF9" s="224"/>
      <c r="BG9" s="224"/>
      <c r="BH9" s="224"/>
      <c r="BI9" s="224"/>
      <c r="BJ9" s="224"/>
      <c r="BK9" s="224"/>
      <c r="BL9" s="224"/>
      <c r="BM9" s="224"/>
      <c r="BN9" s="224"/>
      <c r="BO9" s="224"/>
      <c r="BP9" s="224"/>
      <c r="BQ9" s="229">
        <v>3</v>
      </c>
      <c r="BR9" s="230"/>
      <c r="BS9" s="1002"/>
      <c r="BT9" s="1003"/>
      <c r="BU9" s="1003"/>
      <c r="BV9" s="1003"/>
      <c r="BW9" s="1003"/>
      <c r="BX9" s="1003"/>
      <c r="BY9" s="1003"/>
      <c r="BZ9" s="1003"/>
      <c r="CA9" s="1003"/>
      <c r="CB9" s="1003"/>
      <c r="CC9" s="1003"/>
      <c r="CD9" s="1003"/>
      <c r="CE9" s="1003"/>
      <c r="CF9" s="1003"/>
      <c r="CG9" s="1024"/>
      <c r="CH9" s="999"/>
      <c r="CI9" s="1000"/>
      <c r="CJ9" s="1000"/>
      <c r="CK9" s="1000"/>
      <c r="CL9" s="1001"/>
      <c r="CM9" s="999"/>
      <c r="CN9" s="1000"/>
      <c r="CO9" s="1000"/>
      <c r="CP9" s="1000"/>
      <c r="CQ9" s="1001"/>
      <c r="CR9" s="999"/>
      <c r="CS9" s="1000"/>
      <c r="CT9" s="1000"/>
      <c r="CU9" s="1000"/>
      <c r="CV9" s="1001"/>
      <c r="CW9" s="999"/>
      <c r="CX9" s="1000"/>
      <c r="CY9" s="1000"/>
      <c r="CZ9" s="1000"/>
      <c r="DA9" s="1001"/>
      <c r="DB9" s="999"/>
      <c r="DC9" s="1000"/>
      <c r="DD9" s="1000"/>
      <c r="DE9" s="1000"/>
      <c r="DF9" s="1001"/>
      <c r="DG9" s="999"/>
      <c r="DH9" s="1000"/>
      <c r="DI9" s="1000"/>
      <c r="DJ9" s="1000"/>
      <c r="DK9" s="1001"/>
      <c r="DL9" s="999"/>
      <c r="DM9" s="1000"/>
      <c r="DN9" s="1000"/>
      <c r="DO9" s="1000"/>
      <c r="DP9" s="1001"/>
      <c r="DQ9" s="999"/>
      <c r="DR9" s="1000"/>
      <c r="DS9" s="1000"/>
      <c r="DT9" s="1000"/>
      <c r="DU9" s="1001"/>
      <c r="DV9" s="1002"/>
      <c r="DW9" s="1003"/>
      <c r="DX9" s="1003"/>
      <c r="DY9" s="1003"/>
      <c r="DZ9" s="1004"/>
      <c r="EA9" s="225"/>
    </row>
    <row r="10" spans="1:131" s="226" customFormat="1" ht="26.25" customHeight="1" x14ac:dyDescent="0.15">
      <c r="A10" s="229">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23"/>
      <c r="BA10" s="223"/>
      <c r="BB10" s="223"/>
      <c r="BC10" s="223"/>
      <c r="BD10" s="223"/>
      <c r="BE10" s="224"/>
      <c r="BF10" s="224"/>
      <c r="BG10" s="224"/>
      <c r="BH10" s="224"/>
      <c r="BI10" s="224"/>
      <c r="BJ10" s="224"/>
      <c r="BK10" s="224"/>
      <c r="BL10" s="224"/>
      <c r="BM10" s="224"/>
      <c r="BN10" s="224"/>
      <c r="BO10" s="224"/>
      <c r="BP10" s="224"/>
      <c r="BQ10" s="229">
        <v>4</v>
      </c>
      <c r="BR10" s="230"/>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25"/>
    </row>
    <row r="11" spans="1:131" s="226" customFormat="1" ht="26.25" customHeight="1" x14ac:dyDescent="0.15">
      <c r="A11" s="229">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23"/>
      <c r="BA11" s="223"/>
      <c r="BB11" s="223"/>
      <c r="BC11" s="223"/>
      <c r="BD11" s="223"/>
      <c r="BE11" s="224"/>
      <c r="BF11" s="224"/>
      <c r="BG11" s="224"/>
      <c r="BH11" s="224"/>
      <c r="BI11" s="224"/>
      <c r="BJ11" s="224"/>
      <c r="BK11" s="224"/>
      <c r="BL11" s="224"/>
      <c r="BM11" s="224"/>
      <c r="BN11" s="224"/>
      <c r="BO11" s="224"/>
      <c r="BP11" s="224"/>
      <c r="BQ11" s="229">
        <v>5</v>
      </c>
      <c r="BR11" s="230"/>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25"/>
    </row>
    <row r="12" spans="1:131" s="226" customFormat="1" ht="26.25" customHeight="1" x14ac:dyDescent="0.15">
      <c r="A12" s="229">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23"/>
      <c r="BA12" s="223"/>
      <c r="BB12" s="223"/>
      <c r="BC12" s="223"/>
      <c r="BD12" s="223"/>
      <c r="BE12" s="224"/>
      <c r="BF12" s="224"/>
      <c r="BG12" s="224"/>
      <c r="BH12" s="224"/>
      <c r="BI12" s="224"/>
      <c r="BJ12" s="224"/>
      <c r="BK12" s="224"/>
      <c r="BL12" s="224"/>
      <c r="BM12" s="224"/>
      <c r="BN12" s="224"/>
      <c r="BO12" s="224"/>
      <c r="BP12" s="224"/>
      <c r="BQ12" s="229">
        <v>6</v>
      </c>
      <c r="BR12" s="230"/>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25"/>
    </row>
    <row r="13" spans="1:131" s="226" customFormat="1" ht="26.25" customHeight="1" x14ac:dyDescent="0.15">
      <c r="A13" s="229">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23"/>
      <c r="BA13" s="223"/>
      <c r="BB13" s="223"/>
      <c r="BC13" s="223"/>
      <c r="BD13" s="223"/>
      <c r="BE13" s="224"/>
      <c r="BF13" s="224"/>
      <c r="BG13" s="224"/>
      <c r="BH13" s="224"/>
      <c r="BI13" s="224"/>
      <c r="BJ13" s="224"/>
      <c r="BK13" s="224"/>
      <c r="BL13" s="224"/>
      <c r="BM13" s="224"/>
      <c r="BN13" s="224"/>
      <c r="BO13" s="224"/>
      <c r="BP13" s="224"/>
      <c r="BQ13" s="229">
        <v>7</v>
      </c>
      <c r="BR13" s="230"/>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25"/>
    </row>
    <row r="14" spans="1:131" s="226" customFormat="1" ht="26.25" customHeight="1" x14ac:dyDescent="0.15">
      <c r="A14" s="229">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23"/>
      <c r="BA14" s="223"/>
      <c r="BB14" s="223"/>
      <c r="BC14" s="223"/>
      <c r="BD14" s="223"/>
      <c r="BE14" s="224"/>
      <c r="BF14" s="224"/>
      <c r="BG14" s="224"/>
      <c r="BH14" s="224"/>
      <c r="BI14" s="224"/>
      <c r="BJ14" s="224"/>
      <c r="BK14" s="224"/>
      <c r="BL14" s="224"/>
      <c r="BM14" s="224"/>
      <c r="BN14" s="224"/>
      <c r="BO14" s="224"/>
      <c r="BP14" s="224"/>
      <c r="BQ14" s="229">
        <v>8</v>
      </c>
      <c r="BR14" s="230"/>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25"/>
    </row>
    <row r="15" spans="1:131" s="226" customFormat="1" ht="26.25" customHeight="1" x14ac:dyDescent="0.15">
      <c r="A15" s="229">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23"/>
      <c r="BA15" s="223"/>
      <c r="BB15" s="223"/>
      <c r="BC15" s="223"/>
      <c r="BD15" s="223"/>
      <c r="BE15" s="224"/>
      <c r="BF15" s="224"/>
      <c r="BG15" s="224"/>
      <c r="BH15" s="224"/>
      <c r="BI15" s="224"/>
      <c r="BJ15" s="224"/>
      <c r="BK15" s="224"/>
      <c r="BL15" s="224"/>
      <c r="BM15" s="224"/>
      <c r="BN15" s="224"/>
      <c r="BO15" s="224"/>
      <c r="BP15" s="224"/>
      <c r="BQ15" s="229">
        <v>9</v>
      </c>
      <c r="BR15" s="230"/>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25"/>
    </row>
    <row r="16" spans="1:131" s="226" customFormat="1" ht="26.25" customHeight="1" x14ac:dyDescent="0.15">
      <c r="A16" s="229">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23"/>
      <c r="BA16" s="223"/>
      <c r="BB16" s="223"/>
      <c r="BC16" s="223"/>
      <c r="BD16" s="223"/>
      <c r="BE16" s="224"/>
      <c r="BF16" s="224"/>
      <c r="BG16" s="224"/>
      <c r="BH16" s="224"/>
      <c r="BI16" s="224"/>
      <c r="BJ16" s="224"/>
      <c r="BK16" s="224"/>
      <c r="BL16" s="224"/>
      <c r="BM16" s="224"/>
      <c r="BN16" s="224"/>
      <c r="BO16" s="224"/>
      <c r="BP16" s="224"/>
      <c r="BQ16" s="229">
        <v>10</v>
      </c>
      <c r="BR16" s="230"/>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25"/>
    </row>
    <row r="17" spans="1:131" s="226" customFormat="1" ht="26.25" customHeight="1" x14ac:dyDescent="0.15">
      <c r="A17" s="229">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23"/>
      <c r="BA17" s="223"/>
      <c r="BB17" s="223"/>
      <c r="BC17" s="223"/>
      <c r="BD17" s="223"/>
      <c r="BE17" s="224"/>
      <c r="BF17" s="224"/>
      <c r="BG17" s="224"/>
      <c r="BH17" s="224"/>
      <c r="BI17" s="224"/>
      <c r="BJ17" s="224"/>
      <c r="BK17" s="224"/>
      <c r="BL17" s="224"/>
      <c r="BM17" s="224"/>
      <c r="BN17" s="224"/>
      <c r="BO17" s="224"/>
      <c r="BP17" s="224"/>
      <c r="BQ17" s="229">
        <v>11</v>
      </c>
      <c r="BR17" s="230"/>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25"/>
    </row>
    <row r="18" spans="1:131" s="226" customFormat="1" ht="26.25" customHeight="1" x14ac:dyDescent="0.15">
      <c r="A18" s="229">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23"/>
      <c r="BA18" s="223"/>
      <c r="BB18" s="223"/>
      <c r="BC18" s="223"/>
      <c r="BD18" s="223"/>
      <c r="BE18" s="224"/>
      <c r="BF18" s="224"/>
      <c r="BG18" s="224"/>
      <c r="BH18" s="224"/>
      <c r="BI18" s="224"/>
      <c r="BJ18" s="224"/>
      <c r="BK18" s="224"/>
      <c r="BL18" s="224"/>
      <c r="BM18" s="224"/>
      <c r="BN18" s="224"/>
      <c r="BO18" s="224"/>
      <c r="BP18" s="224"/>
      <c r="BQ18" s="229">
        <v>12</v>
      </c>
      <c r="BR18" s="230"/>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25"/>
    </row>
    <row r="19" spans="1:131" s="226" customFormat="1" ht="26.25" customHeight="1" x14ac:dyDescent="0.15">
      <c r="A19" s="229">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23"/>
      <c r="BA19" s="223"/>
      <c r="BB19" s="223"/>
      <c r="BC19" s="223"/>
      <c r="BD19" s="223"/>
      <c r="BE19" s="224"/>
      <c r="BF19" s="224"/>
      <c r="BG19" s="224"/>
      <c r="BH19" s="224"/>
      <c r="BI19" s="224"/>
      <c r="BJ19" s="224"/>
      <c r="BK19" s="224"/>
      <c r="BL19" s="224"/>
      <c r="BM19" s="224"/>
      <c r="BN19" s="224"/>
      <c r="BO19" s="224"/>
      <c r="BP19" s="224"/>
      <c r="BQ19" s="229">
        <v>13</v>
      </c>
      <c r="BR19" s="230"/>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25"/>
    </row>
    <row r="20" spans="1:131" s="226" customFormat="1" ht="26.25" customHeight="1" x14ac:dyDescent="0.15">
      <c r="A20" s="229">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23"/>
      <c r="BA20" s="223"/>
      <c r="BB20" s="223"/>
      <c r="BC20" s="223"/>
      <c r="BD20" s="223"/>
      <c r="BE20" s="224"/>
      <c r="BF20" s="224"/>
      <c r="BG20" s="224"/>
      <c r="BH20" s="224"/>
      <c r="BI20" s="224"/>
      <c r="BJ20" s="224"/>
      <c r="BK20" s="224"/>
      <c r="BL20" s="224"/>
      <c r="BM20" s="224"/>
      <c r="BN20" s="224"/>
      <c r="BO20" s="224"/>
      <c r="BP20" s="224"/>
      <c r="BQ20" s="229">
        <v>14</v>
      </c>
      <c r="BR20" s="230"/>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25"/>
    </row>
    <row r="21" spans="1:131" s="226" customFormat="1" ht="26.25" customHeight="1" thickBot="1" x14ac:dyDescent="0.2">
      <c r="A21" s="229">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23"/>
      <c r="BA21" s="223"/>
      <c r="BB21" s="223"/>
      <c r="BC21" s="223"/>
      <c r="BD21" s="223"/>
      <c r="BE21" s="224"/>
      <c r="BF21" s="224"/>
      <c r="BG21" s="224"/>
      <c r="BH21" s="224"/>
      <c r="BI21" s="224"/>
      <c r="BJ21" s="224"/>
      <c r="BK21" s="224"/>
      <c r="BL21" s="224"/>
      <c r="BM21" s="224"/>
      <c r="BN21" s="224"/>
      <c r="BO21" s="224"/>
      <c r="BP21" s="224"/>
      <c r="BQ21" s="229">
        <v>15</v>
      </c>
      <c r="BR21" s="230"/>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25"/>
    </row>
    <row r="22" spans="1:131" s="226" customFormat="1" ht="26.25" customHeight="1" x14ac:dyDescent="0.15">
      <c r="A22" s="229">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389</v>
      </c>
      <c r="BA22" s="1038"/>
      <c r="BB22" s="1038"/>
      <c r="BC22" s="1038"/>
      <c r="BD22" s="1039"/>
      <c r="BE22" s="224"/>
      <c r="BF22" s="224"/>
      <c r="BG22" s="224"/>
      <c r="BH22" s="224"/>
      <c r="BI22" s="224"/>
      <c r="BJ22" s="224"/>
      <c r="BK22" s="224"/>
      <c r="BL22" s="224"/>
      <c r="BM22" s="224"/>
      <c r="BN22" s="224"/>
      <c r="BO22" s="224"/>
      <c r="BP22" s="224"/>
      <c r="BQ22" s="229">
        <v>16</v>
      </c>
      <c r="BR22" s="230"/>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25"/>
    </row>
    <row r="23" spans="1:131" s="226" customFormat="1" ht="26.25" customHeight="1" thickBot="1" x14ac:dyDescent="0.2">
      <c r="A23" s="231" t="s">
        <v>390</v>
      </c>
      <c r="B23" s="947" t="s">
        <v>391</v>
      </c>
      <c r="C23" s="948"/>
      <c r="D23" s="948"/>
      <c r="E23" s="948"/>
      <c r="F23" s="948"/>
      <c r="G23" s="948"/>
      <c r="H23" s="948"/>
      <c r="I23" s="948"/>
      <c r="J23" s="948"/>
      <c r="K23" s="948"/>
      <c r="L23" s="948"/>
      <c r="M23" s="948"/>
      <c r="N23" s="948"/>
      <c r="O23" s="948"/>
      <c r="P23" s="958"/>
      <c r="Q23" s="1077">
        <v>3307</v>
      </c>
      <c r="R23" s="1071"/>
      <c r="S23" s="1071"/>
      <c r="T23" s="1071"/>
      <c r="U23" s="1071"/>
      <c r="V23" s="1071">
        <v>3201</v>
      </c>
      <c r="W23" s="1071"/>
      <c r="X23" s="1071"/>
      <c r="Y23" s="1071"/>
      <c r="Z23" s="1071"/>
      <c r="AA23" s="1071">
        <v>106</v>
      </c>
      <c r="AB23" s="1071"/>
      <c r="AC23" s="1071"/>
      <c r="AD23" s="1071"/>
      <c r="AE23" s="1078"/>
      <c r="AF23" s="1079">
        <v>87</v>
      </c>
      <c r="AG23" s="1071"/>
      <c r="AH23" s="1071"/>
      <c r="AI23" s="1071"/>
      <c r="AJ23" s="1080"/>
      <c r="AK23" s="1081"/>
      <c r="AL23" s="1082"/>
      <c r="AM23" s="1082"/>
      <c r="AN23" s="1082"/>
      <c r="AO23" s="1082"/>
      <c r="AP23" s="1071">
        <v>3101</v>
      </c>
      <c r="AQ23" s="1071"/>
      <c r="AR23" s="1071"/>
      <c r="AS23" s="1071"/>
      <c r="AT23" s="1071"/>
      <c r="AU23" s="1072"/>
      <c r="AV23" s="1072"/>
      <c r="AW23" s="1072"/>
      <c r="AX23" s="1072"/>
      <c r="AY23" s="1073"/>
      <c r="AZ23" s="1074" t="s">
        <v>129</v>
      </c>
      <c r="BA23" s="1075"/>
      <c r="BB23" s="1075"/>
      <c r="BC23" s="1075"/>
      <c r="BD23" s="1076"/>
      <c r="BE23" s="224"/>
      <c r="BF23" s="224"/>
      <c r="BG23" s="224"/>
      <c r="BH23" s="224"/>
      <c r="BI23" s="224"/>
      <c r="BJ23" s="224"/>
      <c r="BK23" s="224"/>
      <c r="BL23" s="224"/>
      <c r="BM23" s="224"/>
      <c r="BN23" s="224"/>
      <c r="BO23" s="224"/>
      <c r="BP23" s="224"/>
      <c r="BQ23" s="229">
        <v>17</v>
      </c>
      <c r="BR23" s="230"/>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25"/>
    </row>
    <row r="24" spans="1:131" s="226" customFormat="1" ht="26.25" customHeight="1" x14ac:dyDescent="0.15">
      <c r="A24" s="1070" t="s">
        <v>392</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23"/>
      <c r="BA24" s="223"/>
      <c r="BB24" s="223"/>
      <c r="BC24" s="223"/>
      <c r="BD24" s="223"/>
      <c r="BE24" s="224"/>
      <c r="BF24" s="224"/>
      <c r="BG24" s="224"/>
      <c r="BH24" s="224"/>
      <c r="BI24" s="224"/>
      <c r="BJ24" s="224"/>
      <c r="BK24" s="224"/>
      <c r="BL24" s="224"/>
      <c r="BM24" s="224"/>
      <c r="BN24" s="224"/>
      <c r="BO24" s="224"/>
      <c r="BP24" s="224"/>
      <c r="BQ24" s="229">
        <v>18</v>
      </c>
      <c r="BR24" s="230"/>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25"/>
    </row>
    <row r="25" spans="1:131" ht="26.25" customHeight="1" thickBot="1" x14ac:dyDescent="0.2">
      <c r="A25" s="1069" t="s">
        <v>393</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23"/>
      <c r="BK25" s="223"/>
      <c r="BL25" s="223"/>
      <c r="BM25" s="223"/>
      <c r="BN25" s="223"/>
      <c r="BO25" s="232"/>
      <c r="BP25" s="232"/>
      <c r="BQ25" s="229">
        <v>19</v>
      </c>
      <c r="BR25" s="230"/>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21"/>
    </row>
    <row r="26" spans="1:131" ht="26.25" customHeight="1" x14ac:dyDescent="0.15">
      <c r="A26" s="1005" t="s">
        <v>371</v>
      </c>
      <c r="B26" s="1006"/>
      <c r="C26" s="1006"/>
      <c r="D26" s="1006"/>
      <c r="E26" s="1006"/>
      <c r="F26" s="1006"/>
      <c r="G26" s="1006"/>
      <c r="H26" s="1006"/>
      <c r="I26" s="1006"/>
      <c r="J26" s="1006"/>
      <c r="K26" s="1006"/>
      <c r="L26" s="1006"/>
      <c r="M26" s="1006"/>
      <c r="N26" s="1006"/>
      <c r="O26" s="1006"/>
      <c r="P26" s="1007"/>
      <c r="Q26" s="1011" t="s">
        <v>394</v>
      </c>
      <c r="R26" s="1012"/>
      <c r="S26" s="1012"/>
      <c r="T26" s="1012"/>
      <c r="U26" s="1013"/>
      <c r="V26" s="1011" t="s">
        <v>395</v>
      </c>
      <c r="W26" s="1012"/>
      <c r="X26" s="1012"/>
      <c r="Y26" s="1012"/>
      <c r="Z26" s="1013"/>
      <c r="AA26" s="1011" t="s">
        <v>396</v>
      </c>
      <c r="AB26" s="1012"/>
      <c r="AC26" s="1012"/>
      <c r="AD26" s="1012"/>
      <c r="AE26" s="1012"/>
      <c r="AF26" s="1065" t="s">
        <v>397</v>
      </c>
      <c r="AG26" s="1018"/>
      <c r="AH26" s="1018"/>
      <c r="AI26" s="1018"/>
      <c r="AJ26" s="1066"/>
      <c r="AK26" s="1012" t="s">
        <v>398</v>
      </c>
      <c r="AL26" s="1012"/>
      <c r="AM26" s="1012"/>
      <c r="AN26" s="1012"/>
      <c r="AO26" s="1013"/>
      <c r="AP26" s="1011" t="s">
        <v>399</v>
      </c>
      <c r="AQ26" s="1012"/>
      <c r="AR26" s="1012"/>
      <c r="AS26" s="1012"/>
      <c r="AT26" s="1013"/>
      <c r="AU26" s="1011" t="s">
        <v>400</v>
      </c>
      <c r="AV26" s="1012"/>
      <c r="AW26" s="1012"/>
      <c r="AX26" s="1012"/>
      <c r="AY26" s="1013"/>
      <c r="AZ26" s="1011" t="s">
        <v>401</v>
      </c>
      <c r="BA26" s="1012"/>
      <c r="BB26" s="1012"/>
      <c r="BC26" s="1012"/>
      <c r="BD26" s="1013"/>
      <c r="BE26" s="1011" t="s">
        <v>378</v>
      </c>
      <c r="BF26" s="1012"/>
      <c r="BG26" s="1012"/>
      <c r="BH26" s="1012"/>
      <c r="BI26" s="1025"/>
      <c r="BJ26" s="223"/>
      <c r="BK26" s="223"/>
      <c r="BL26" s="223"/>
      <c r="BM26" s="223"/>
      <c r="BN26" s="223"/>
      <c r="BO26" s="232"/>
      <c r="BP26" s="232"/>
      <c r="BQ26" s="229">
        <v>20</v>
      </c>
      <c r="BR26" s="230"/>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21"/>
    </row>
    <row r="27" spans="1:131" ht="26.25" customHeight="1" thickBot="1" x14ac:dyDescent="0.2">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23"/>
      <c r="BK27" s="223"/>
      <c r="BL27" s="223"/>
      <c r="BM27" s="223"/>
      <c r="BN27" s="223"/>
      <c r="BO27" s="232"/>
      <c r="BP27" s="232"/>
      <c r="BQ27" s="229">
        <v>21</v>
      </c>
      <c r="BR27" s="230"/>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21"/>
    </row>
    <row r="28" spans="1:131" ht="26.25" customHeight="1" thickTop="1" x14ac:dyDescent="0.15">
      <c r="A28" s="233">
        <v>1</v>
      </c>
      <c r="B28" s="1057" t="s">
        <v>402</v>
      </c>
      <c r="C28" s="1058"/>
      <c r="D28" s="1058"/>
      <c r="E28" s="1058"/>
      <c r="F28" s="1058"/>
      <c r="G28" s="1058"/>
      <c r="H28" s="1058"/>
      <c r="I28" s="1058"/>
      <c r="J28" s="1058"/>
      <c r="K28" s="1058"/>
      <c r="L28" s="1058"/>
      <c r="M28" s="1058"/>
      <c r="N28" s="1058"/>
      <c r="O28" s="1058"/>
      <c r="P28" s="1059"/>
      <c r="Q28" s="1060">
        <v>284</v>
      </c>
      <c r="R28" s="1061"/>
      <c r="S28" s="1061"/>
      <c r="T28" s="1061"/>
      <c r="U28" s="1061"/>
      <c r="V28" s="1061">
        <v>272</v>
      </c>
      <c r="W28" s="1061"/>
      <c r="X28" s="1061"/>
      <c r="Y28" s="1061"/>
      <c r="Z28" s="1061"/>
      <c r="AA28" s="1061">
        <v>12</v>
      </c>
      <c r="AB28" s="1061"/>
      <c r="AC28" s="1061"/>
      <c r="AD28" s="1061"/>
      <c r="AE28" s="1062"/>
      <c r="AF28" s="1063">
        <v>12</v>
      </c>
      <c r="AG28" s="1061"/>
      <c r="AH28" s="1061"/>
      <c r="AI28" s="1061"/>
      <c r="AJ28" s="1064"/>
      <c r="AK28" s="1052">
        <v>25</v>
      </c>
      <c r="AL28" s="1053"/>
      <c r="AM28" s="1053"/>
      <c r="AN28" s="1053"/>
      <c r="AO28" s="1053"/>
      <c r="AP28" s="1053" t="s">
        <v>576</v>
      </c>
      <c r="AQ28" s="1053"/>
      <c r="AR28" s="1053"/>
      <c r="AS28" s="1053"/>
      <c r="AT28" s="1053"/>
      <c r="AU28" s="1053" t="s">
        <v>576</v>
      </c>
      <c r="AV28" s="1053"/>
      <c r="AW28" s="1053"/>
      <c r="AX28" s="1053"/>
      <c r="AY28" s="1053"/>
      <c r="AZ28" s="1054" t="s">
        <v>576</v>
      </c>
      <c r="BA28" s="1054"/>
      <c r="BB28" s="1054"/>
      <c r="BC28" s="1054"/>
      <c r="BD28" s="1054"/>
      <c r="BE28" s="1055"/>
      <c r="BF28" s="1055"/>
      <c r="BG28" s="1055"/>
      <c r="BH28" s="1055"/>
      <c r="BI28" s="1056"/>
      <c r="BJ28" s="223"/>
      <c r="BK28" s="223"/>
      <c r="BL28" s="223"/>
      <c r="BM28" s="223"/>
      <c r="BN28" s="223"/>
      <c r="BO28" s="232"/>
      <c r="BP28" s="232"/>
      <c r="BQ28" s="229">
        <v>22</v>
      </c>
      <c r="BR28" s="230"/>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21"/>
    </row>
    <row r="29" spans="1:131" ht="26.25" customHeight="1" x14ac:dyDescent="0.15">
      <c r="A29" s="233">
        <v>2</v>
      </c>
      <c r="B29" s="1040" t="s">
        <v>403</v>
      </c>
      <c r="C29" s="1041"/>
      <c r="D29" s="1041"/>
      <c r="E29" s="1041"/>
      <c r="F29" s="1041"/>
      <c r="G29" s="1041"/>
      <c r="H29" s="1041"/>
      <c r="I29" s="1041"/>
      <c r="J29" s="1041"/>
      <c r="K29" s="1041"/>
      <c r="L29" s="1041"/>
      <c r="M29" s="1041"/>
      <c r="N29" s="1041"/>
      <c r="O29" s="1041"/>
      <c r="P29" s="1042"/>
      <c r="Q29" s="1048">
        <v>356</v>
      </c>
      <c r="R29" s="1049"/>
      <c r="S29" s="1049"/>
      <c r="T29" s="1049"/>
      <c r="U29" s="1049"/>
      <c r="V29" s="1049">
        <v>319</v>
      </c>
      <c r="W29" s="1049"/>
      <c r="X29" s="1049"/>
      <c r="Y29" s="1049"/>
      <c r="Z29" s="1049"/>
      <c r="AA29" s="1049">
        <v>37</v>
      </c>
      <c r="AB29" s="1049"/>
      <c r="AC29" s="1049"/>
      <c r="AD29" s="1049"/>
      <c r="AE29" s="1050"/>
      <c r="AF29" s="1045">
        <v>37</v>
      </c>
      <c r="AG29" s="1046"/>
      <c r="AH29" s="1046"/>
      <c r="AI29" s="1046"/>
      <c r="AJ29" s="1047"/>
      <c r="AK29" s="990">
        <v>51</v>
      </c>
      <c r="AL29" s="981"/>
      <c r="AM29" s="981"/>
      <c r="AN29" s="981"/>
      <c r="AO29" s="981"/>
      <c r="AP29" s="981" t="s">
        <v>576</v>
      </c>
      <c r="AQ29" s="981"/>
      <c r="AR29" s="981"/>
      <c r="AS29" s="981"/>
      <c r="AT29" s="981"/>
      <c r="AU29" s="981" t="s">
        <v>576</v>
      </c>
      <c r="AV29" s="981"/>
      <c r="AW29" s="981"/>
      <c r="AX29" s="981"/>
      <c r="AY29" s="981"/>
      <c r="AZ29" s="1051" t="s">
        <v>576</v>
      </c>
      <c r="BA29" s="1051"/>
      <c r="BB29" s="1051"/>
      <c r="BC29" s="1051"/>
      <c r="BD29" s="1051"/>
      <c r="BE29" s="982"/>
      <c r="BF29" s="982"/>
      <c r="BG29" s="982"/>
      <c r="BH29" s="982"/>
      <c r="BI29" s="983"/>
      <c r="BJ29" s="223"/>
      <c r="BK29" s="223"/>
      <c r="BL29" s="223"/>
      <c r="BM29" s="223"/>
      <c r="BN29" s="223"/>
      <c r="BO29" s="232"/>
      <c r="BP29" s="232"/>
      <c r="BQ29" s="229">
        <v>23</v>
      </c>
      <c r="BR29" s="230"/>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21"/>
    </row>
    <row r="30" spans="1:131" ht="26.25" customHeight="1" x14ac:dyDescent="0.15">
      <c r="A30" s="233">
        <v>3</v>
      </c>
      <c r="B30" s="1040" t="s">
        <v>404</v>
      </c>
      <c r="C30" s="1041"/>
      <c r="D30" s="1041"/>
      <c r="E30" s="1041"/>
      <c r="F30" s="1041"/>
      <c r="G30" s="1041"/>
      <c r="H30" s="1041"/>
      <c r="I30" s="1041"/>
      <c r="J30" s="1041"/>
      <c r="K30" s="1041"/>
      <c r="L30" s="1041"/>
      <c r="M30" s="1041"/>
      <c r="N30" s="1041"/>
      <c r="O30" s="1041"/>
      <c r="P30" s="1042"/>
      <c r="Q30" s="1048">
        <v>33</v>
      </c>
      <c r="R30" s="1049"/>
      <c r="S30" s="1049"/>
      <c r="T30" s="1049"/>
      <c r="U30" s="1049"/>
      <c r="V30" s="1049">
        <v>33</v>
      </c>
      <c r="W30" s="1049"/>
      <c r="X30" s="1049"/>
      <c r="Y30" s="1049"/>
      <c r="Z30" s="1049"/>
      <c r="AA30" s="1049" t="s">
        <v>591</v>
      </c>
      <c r="AB30" s="1049"/>
      <c r="AC30" s="1049"/>
      <c r="AD30" s="1049"/>
      <c r="AE30" s="1050"/>
      <c r="AF30" s="1045" t="s">
        <v>405</v>
      </c>
      <c r="AG30" s="1046"/>
      <c r="AH30" s="1046"/>
      <c r="AI30" s="1046"/>
      <c r="AJ30" s="1047"/>
      <c r="AK30" s="990">
        <v>16</v>
      </c>
      <c r="AL30" s="981"/>
      <c r="AM30" s="981"/>
      <c r="AN30" s="981"/>
      <c r="AO30" s="981"/>
      <c r="AP30" s="981" t="s">
        <v>576</v>
      </c>
      <c r="AQ30" s="981"/>
      <c r="AR30" s="981"/>
      <c r="AS30" s="981"/>
      <c r="AT30" s="981"/>
      <c r="AU30" s="981" t="s">
        <v>576</v>
      </c>
      <c r="AV30" s="981"/>
      <c r="AW30" s="981"/>
      <c r="AX30" s="981"/>
      <c r="AY30" s="981"/>
      <c r="AZ30" s="1051" t="s">
        <v>576</v>
      </c>
      <c r="BA30" s="1051"/>
      <c r="BB30" s="1051"/>
      <c r="BC30" s="1051"/>
      <c r="BD30" s="1051"/>
      <c r="BE30" s="982"/>
      <c r="BF30" s="982"/>
      <c r="BG30" s="982"/>
      <c r="BH30" s="982"/>
      <c r="BI30" s="983"/>
      <c r="BJ30" s="223"/>
      <c r="BK30" s="223"/>
      <c r="BL30" s="223"/>
      <c r="BM30" s="223"/>
      <c r="BN30" s="223"/>
      <c r="BO30" s="232"/>
      <c r="BP30" s="232"/>
      <c r="BQ30" s="229">
        <v>24</v>
      </c>
      <c r="BR30" s="230"/>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21"/>
    </row>
    <row r="31" spans="1:131" ht="26.25" customHeight="1" x14ac:dyDescent="0.15">
      <c r="A31" s="233">
        <v>4</v>
      </c>
      <c r="B31" s="1040" t="s">
        <v>406</v>
      </c>
      <c r="C31" s="1041"/>
      <c r="D31" s="1041"/>
      <c r="E31" s="1041"/>
      <c r="F31" s="1041"/>
      <c r="G31" s="1041"/>
      <c r="H31" s="1041"/>
      <c r="I31" s="1041"/>
      <c r="J31" s="1041"/>
      <c r="K31" s="1041"/>
      <c r="L31" s="1041"/>
      <c r="M31" s="1041"/>
      <c r="N31" s="1041"/>
      <c r="O31" s="1041"/>
      <c r="P31" s="1042"/>
      <c r="Q31" s="1048">
        <v>245</v>
      </c>
      <c r="R31" s="1049"/>
      <c r="S31" s="1049"/>
      <c r="T31" s="1049"/>
      <c r="U31" s="1049"/>
      <c r="V31" s="1049">
        <v>233</v>
      </c>
      <c r="W31" s="1049"/>
      <c r="X31" s="1049"/>
      <c r="Y31" s="1049"/>
      <c r="Z31" s="1049"/>
      <c r="AA31" s="1049">
        <v>12</v>
      </c>
      <c r="AB31" s="1049"/>
      <c r="AC31" s="1049"/>
      <c r="AD31" s="1049"/>
      <c r="AE31" s="1050"/>
      <c r="AF31" s="1045">
        <v>1</v>
      </c>
      <c r="AG31" s="1046"/>
      <c r="AH31" s="1046"/>
      <c r="AI31" s="1046"/>
      <c r="AJ31" s="1047"/>
      <c r="AK31" s="990">
        <v>79</v>
      </c>
      <c r="AL31" s="981"/>
      <c r="AM31" s="981"/>
      <c r="AN31" s="981"/>
      <c r="AO31" s="981"/>
      <c r="AP31" s="981">
        <v>484</v>
      </c>
      <c r="AQ31" s="981"/>
      <c r="AR31" s="981"/>
      <c r="AS31" s="981"/>
      <c r="AT31" s="981"/>
      <c r="AU31" s="981">
        <v>362</v>
      </c>
      <c r="AV31" s="981"/>
      <c r="AW31" s="981"/>
      <c r="AX31" s="981"/>
      <c r="AY31" s="981"/>
      <c r="AZ31" s="1051" t="s">
        <v>576</v>
      </c>
      <c r="BA31" s="1051"/>
      <c r="BB31" s="1051"/>
      <c r="BC31" s="1051"/>
      <c r="BD31" s="1051"/>
      <c r="BE31" s="982" t="s">
        <v>407</v>
      </c>
      <c r="BF31" s="982"/>
      <c r="BG31" s="982"/>
      <c r="BH31" s="982"/>
      <c r="BI31" s="983"/>
      <c r="BJ31" s="223"/>
      <c r="BK31" s="223"/>
      <c r="BL31" s="223"/>
      <c r="BM31" s="223"/>
      <c r="BN31" s="223"/>
      <c r="BO31" s="232"/>
      <c r="BP31" s="232"/>
      <c r="BQ31" s="229">
        <v>25</v>
      </c>
      <c r="BR31" s="230"/>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21"/>
    </row>
    <row r="32" spans="1:131" ht="26.25" customHeight="1" x14ac:dyDescent="0.15">
      <c r="A32" s="233">
        <v>5</v>
      </c>
      <c r="B32" s="1040"/>
      <c r="C32" s="1041"/>
      <c r="D32" s="1041"/>
      <c r="E32" s="1041"/>
      <c r="F32" s="1041"/>
      <c r="G32" s="1041"/>
      <c r="H32" s="1041"/>
      <c r="I32" s="1041"/>
      <c r="J32" s="1041"/>
      <c r="K32" s="1041"/>
      <c r="L32" s="1041"/>
      <c r="M32" s="1041"/>
      <c r="N32" s="1041"/>
      <c r="O32" s="1041"/>
      <c r="P32" s="1042"/>
      <c r="Q32" s="1048"/>
      <c r="R32" s="1049"/>
      <c r="S32" s="1049"/>
      <c r="T32" s="1049"/>
      <c r="U32" s="1049"/>
      <c r="V32" s="1049"/>
      <c r="W32" s="1049"/>
      <c r="X32" s="1049"/>
      <c r="Y32" s="1049"/>
      <c r="Z32" s="1049"/>
      <c r="AA32" s="1049"/>
      <c r="AB32" s="1049"/>
      <c r="AC32" s="1049"/>
      <c r="AD32" s="1049"/>
      <c r="AE32" s="1050"/>
      <c r="AF32" s="1045"/>
      <c r="AG32" s="1046"/>
      <c r="AH32" s="1046"/>
      <c r="AI32" s="1046"/>
      <c r="AJ32" s="1047"/>
      <c r="AK32" s="990"/>
      <c r="AL32" s="981"/>
      <c r="AM32" s="981"/>
      <c r="AN32" s="981"/>
      <c r="AO32" s="981"/>
      <c r="AP32" s="981"/>
      <c r="AQ32" s="981"/>
      <c r="AR32" s="981"/>
      <c r="AS32" s="981"/>
      <c r="AT32" s="981"/>
      <c r="AU32" s="981"/>
      <c r="AV32" s="981"/>
      <c r="AW32" s="981"/>
      <c r="AX32" s="981"/>
      <c r="AY32" s="981"/>
      <c r="AZ32" s="1051"/>
      <c r="BA32" s="1051"/>
      <c r="BB32" s="1051"/>
      <c r="BC32" s="1051"/>
      <c r="BD32" s="1051"/>
      <c r="BE32" s="982"/>
      <c r="BF32" s="982"/>
      <c r="BG32" s="982"/>
      <c r="BH32" s="982"/>
      <c r="BI32" s="983"/>
      <c r="BJ32" s="223"/>
      <c r="BK32" s="223"/>
      <c r="BL32" s="223"/>
      <c r="BM32" s="223"/>
      <c r="BN32" s="223"/>
      <c r="BO32" s="232"/>
      <c r="BP32" s="232"/>
      <c r="BQ32" s="229">
        <v>26</v>
      </c>
      <c r="BR32" s="230"/>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21"/>
    </row>
    <row r="33" spans="1:131" ht="26.25" customHeight="1" x14ac:dyDescent="0.15">
      <c r="A33" s="233">
        <v>6</v>
      </c>
      <c r="B33" s="1040"/>
      <c r="C33" s="1041"/>
      <c r="D33" s="1041"/>
      <c r="E33" s="1041"/>
      <c r="F33" s="1041"/>
      <c r="G33" s="1041"/>
      <c r="H33" s="1041"/>
      <c r="I33" s="1041"/>
      <c r="J33" s="1041"/>
      <c r="K33" s="1041"/>
      <c r="L33" s="1041"/>
      <c r="M33" s="1041"/>
      <c r="N33" s="1041"/>
      <c r="O33" s="1041"/>
      <c r="P33" s="1042"/>
      <c r="Q33" s="1048"/>
      <c r="R33" s="1049"/>
      <c r="S33" s="1049"/>
      <c r="T33" s="1049"/>
      <c r="U33" s="1049"/>
      <c r="V33" s="1049"/>
      <c r="W33" s="1049"/>
      <c r="X33" s="1049"/>
      <c r="Y33" s="1049"/>
      <c r="Z33" s="1049"/>
      <c r="AA33" s="1049"/>
      <c r="AB33" s="1049"/>
      <c r="AC33" s="1049"/>
      <c r="AD33" s="1049"/>
      <c r="AE33" s="1050"/>
      <c r="AF33" s="1045"/>
      <c r="AG33" s="1046"/>
      <c r="AH33" s="1046"/>
      <c r="AI33" s="1046"/>
      <c r="AJ33" s="1047"/>
      <c r="AK33" s="990"/>
      <c r="AL33" s="981"/>
      <c r="AM33" s="981"/>
      <c r="AN33" s="981"/>
      <c r="AO33" s="981"/>
      <c r="AP33" s="981"/>
      <c r="AQ33" s="981"/>
      <c r="AR33" s="981"/>
      <c r="AS33" s="981"/>
      <c r="AT33" s="981"/>
      <c r="AU33" s="981"/>
      <c r="AV33" s="981"/>
      <c r="AW33" s="981"/>
      <c r="AX33" s="981"/>
      <c r="AY33" s="981"/>
      <c r="AZ33" s="1051"/>
      <c r="BA33" s="1051"/>
      <c r="BB33" s="1051"/>
      <c r="BC33" s="1051"/>
      <c r="BD33" s="1051"/>
      <c r="BE33" s="982"/>
      <c r="BF33" s="982"/>
      <c r="BG33" s="982"/>
      <c r="BH33" s="982"/>
      <c r="BI33" s="983"/>
      <c r="BJ33" s="223"/>
      <c r="BK33" s="223"/>
      <c r="BL33" s="223"/>
      <c r="BM33" s="223"/>
      <c r="BN33" s="223"/>
      <c r="BO33" s="232"/>
      <c r="BP33" s="232"/>
      <c r="BQ33" s="229">
        <v>27</v>
      </c>
      <c r="BR33" s="230"/>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21"/>
    </row>
    <row r="34" spans="1:131" ht="26.25" customHeight="1" x14ac:dyDescent="0.15">
      <c r="A34" s="233">
        <v>7</v>
      </c>
      <c r="B34" s="1040"/>
      <c r="C34" s="1041"/>
      <c r="D34" s="1041"/>
      <c r="E34" s="1041"/>
      <c r="F34" s="1041"/>
      <c r="G34" s="1041"/>
      <c r="H34" s="1041"/>
      <c r="I34" s="1041"/>
      <c r="J34" s="1041"/>
      <c r="K34" s="1041"/>
      <c r="L34" s="1041"/>
      <c r="M34" s="1041"/>
      <c r="N34" s="1041"/>
      <c r="O34" s="1041"/>
      <c r="P34" s="1042"/>
      <c r="Q34" s="1048"/>
      <c r="R34" s="1049"/>
      <c r="S34" s="1049"/>
      <c r="T34" s="1049"/>
      <c r="U34" s="1049"/>
      <c r="V34" s="1049"/>
      <c r="W34" s="1049"/>
      <c r="X34" s="1049"/>
      <c r="Y34" s="1049"/>
      <c r="Z34" s="1049"/>
      <c r="AA34" s="1049"/>
      <c r="AB34" s="1049"/>
      <c r="AC34" s="1049"/>
      <c r="AD34" s="1049"/>
      <c r="AE34" s="1050"/>
      <c r="AF34" s="1045"/>
      <c r="AG34" s="1046"/>
      <c r="AH34" s="1046"/>
      <c r="AI34" s="1046"/>
      <c r="AJ34" s="1047"/>
      <c r="AK34" s="990"/>
      <c r="AL34" s="981"/>
      <c r="AM34" s="981"/>
      <c r="AN34" s="981"/>
      <c r="AO34" s="981"/>
      <c r="AP34" s="981"/>
      <c r="AQ34" s="981"/>
      <c r="AR34" s="981"/>
      <c r="AS34" s="981"/>
      <c r="AT34" s="981"/>
      <c r="AU34" s="981"/>
      <c r="AV34" s="981"/>
      <c r="AW34" s="981"/>
      <c r="AX34" s="981"/>
      <c r="AY34" s="981"/>
      <c r="AZ34" s="1051"/>
      <c r="BA34" s="1051"/>
      <c r="BB34" s="1051"/>
      <c r="BC34" s="1051"/>
      <c r="BD34" s="1051"/>
      <c r="BE34" s="982"/>
      <c r="BF34" s="982"/>
      <c r="BG34" s="982"/>
      <c r="BH34" s="982"/>
      <c r="BI34" s="983"/>
      <c r="BJ34" s="223"/>
      <c r="BK34" s="223"/>
      <c r="BL34" s="223"/>
      <c r="BM34" s="223"/>
      <c r="BN34" s="223"/>
      <c r="BO34" s="232"/>
      <c r="BP34" s="232"/>
      <c r="BQ34" s="229">
        <v>28</v>
      </c>
      <c r="BR34" s="230"/>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21"/>
    </row>
    <row r="35" spans="1:131" ht="26.25" customHeight="1" x14ac:dyDescent="0.15">
      <c r="A35" s="233">
        <v>8</v>
      </c>
      <c r="B35" s="1040"/>
      <c r="C35" s="1041"/>
      <c r="D35" s="1041"/>
      <c r="E35" s="1041"/>
      <c r="F35" s="1041"/>
      <c r="G35" s="1041"/>
      <c r="H35" s="1041"/>
      <c r="I35" s="1041"/>
      <c r="J35" s="1041"/>
      <c r="K35" s="1041"/>
      <c r="L35" s="1041"/>
      <c r="M35" s="1041"/>
      <c r="N35" s="1041"/>
      <c r="O35" s="1041"/>
      <c r="P35" s="1042"/>
      <c r="Q35" s="1048"/>
      <c r="R35" s="1049"/>
      <c r="S35" s="1049"/>
      <c r="T35" s="1049"/>
      <c r="U35" s="1049"/>
      <c r="V35" s="1049"/>
      <c r="W35" s="1049"/>
      <c r="X35" s="1049"/>
      <c r="Y35" s="1049"/>
      <c r="Z35" s="1049"/>
      <c r="AA35" s="1049"/>
      <c r="AB35" s="1049"/>
      <c r="AC35" s="1049"/>
      <c r="AD35" s="1049"/>
      <c r="AE35" s="1050"/>
      <c r="AF35" s="1045"/>
      <c r="AG35" s="1046"/>
      <c r="AH35" s="1046"/>
      <c r="AI35" s="1046"/>
      <c r="AJ35" s="1047"/>
      <c r="AK35" s="990"/>
      <c r="AL35" s="981"/>
      <c r="AM35" s="981"/>
      <c r="AN35" s="981"/>
      <c r="AO35" s="981"/>
      <c r="AP35" s="981"/>
      <c r="AQ35" s="981"/>
      <c r="AR35" s="981"/>
      <c r="AS35" s="981"/>
      <c r="AT35" s="981"/>
      <c r="AU35" s="981"/>
      <c r="AV35" s="981"/>
      <c r="AW35" s="981"/>
      <c r="AX35" s="981"/>
      <c r="AY35" s="981"/>
      <c r="AZ35" s="1051"/>
      <c r="BA35" s="1051"/>
      <c r="BB35" s="1051"/>
      <c r="BC35" s="1051"/>
      <c r="BD35" s="1051"/>
      <c r="BE35" s="982"/>
      <c r="BF35" s="982"/>
      <c r="BG35" s="982"/>
      <c r="BH35" s="982"/>
      <c r="BI35" s="983"/>
      <c r="BJ35" s="223"/>
      <c r="BK35" s="223"/>
      <c r="BL35" s="223"/>
      <c r="BM35" s="223"/>
      <c r="BN35" s="223"/>
      <c r="BO35" s="232"/>
      <c r="BP35" s="232"/>
      <c r="BQ35" s="229">
        <v>29</v>
      </c>
      <c r="BR35" s="230"/>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21"/>
    </row>
    <row r="36" spans="1:131" ht="26.25" customHeight="1" x14ac:dyDescent="0.15">
      <c r="A36" s="233">
        <v>9</v>
      </c>
      <c r="B36" s="1040"/>
      <c r="C36" s="1041"/>
      <c r="D36" s="1041"/>
      <c r="E36" s="1041"/>
      <c r="F36" s="1041"/>
      <c r="G36" s="1041"/>
      <c r="H36" s="1041"/>
      <c r="I36" s="1041"/>
      <c r="J36" s="1041"/>
      <c r="K36" s="1041"/>
      <c r="L36" s="1041"/>
      <c r="M36" s="1041"/>
      <c r="N36" s="1041"/>
      <c r="O36" s="1041"/>
      <c r="P36" s="1042"/>
      <c r="Q36" s="1048"/>
      <c r="R36" s="1049"/>
      <c r="S36" s="1049"/>
      <c r="T36" s="1049"/>
      <c r="U36" s="1049"/>
      <c r="V36" s="1049"/>
      <c r="W36" s="1049"/>
      <c r="X36" s="1049"/>
      <c r="Y36" s="1049"/>
      <c r="Z36" s="1049"/>
      <c r="AA36" s="1049"/>
      <c r="AB36" s="1049"/>
      <c r="AC36" s="1049"/>
      <c r="AD36" s="1049"/>
      <c r="AE36" s="1050"/>
      <c r="AF36" s="1045"/>
      <c r="AG36" s="1046"/>
      <c r="AH36" s="1046"/>
      <c r="AI36" s="1046"/>
      <c r="AJ36" s="1047"/>
      <c r="AK36" s="990"/>
      <c r="AL36" s="981"/>
      <c r="AM36" s="981"/>
      <c r="AN36" s="981"/>
      <c r="AO36" s="981"/>
      <c r="AP36" s="981"/>
      <c r="AQ36" s="981"/>
      <c r="AR36" s="981"/>
      <c r="AS36" s="981"/>
      <c r="AT36" s="981"/>
      <c r="AU36" s="981"/>
      <c r="AV36" s="981"/>
      <c r="AW36" s="981"/>
      <c r="AX36" s="981"/>
      <c r="AY36" s="981"/>
      <c r="AZ36" s="1051"/>
      <c r="BA36" s="1051"/>
      <c r="BB36" s="1051"/>
      <c r="BC36" s="1051"/>
      <c r="BD36" s="1051"/>
      <c r="BE36" s="982"/>
      <c r="BF36" s="982"/>
      <c r="BG36" s="982"/>
      <c r="BH36" s="982"/>
      <c r="BI36" s="983"/>
      <c r="BJ36" s="223"/>
      <c r="BK36" s="223"/>
      <c r="BL36" s="223"/>
      <c r="BM36" s="223"/>
      <c r="BN36" s="223"/>
      <c r="BO36" s="232"/>
      <c r="BP36" s="232"/>
      <c r="BQ36" s="229">
        <v>30</v>
      </c>
      <c r="BR36" s="230"/>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21"/>
    </row>
    <row r="37" spans="1:131" ht="26.25" customHeight="1" x14ac:dyDescent="0.15">
      <c r="A37" s="233">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90"/>
      <c r="AL37" s="981"/>
      <c r="AM37" s="981"/>
      <c r="AN37" s="981"/>
      <c r="AO37" s="981"/>
      <c r="AP37" s="981"/>
      <c r="AQ37" s="981"/>
      <c r="AR37" s="981"/>
      <c r="AS37" s="981"/>
      <c r="AT37" s="981"/>
      <c r="AU37" s="981"/>
      <c r="AV37" s="981"/>
      <c r="AW37" s="981"/>
      <c r="AX37" s="981"/>
      <c r="AY37" s="981"/>
      <c r="AZ37" s="1051"/>
      <c r="BA37" s="1051"/>
      <c r="BB37" s="1051"/>
      <c r="BC37" s="1051"/>
      <c r="BD37" s="1051"/>
      <c r="BE37" s="982"/>
      <c r="BF37" s="982"/>
      <c r="BG37" s="982"/>
      <c r="BH37" s="982"/>
      <c r="BI37" s="983"/>
      <c r="BJ37" s="223"/>
      <c r="BK37" s="223"/>
      <c r="BL37" s="223"/>
      <c r="BM37" s="223"/>
      <c r="BN37" s="223"/>
      <c r="BO37" s="232"/>
      <c r="BP37" s="232"/>
      <c r="BQ37" s="229">
        <v>31</v>
      </c>
      <c r="BR37" s="230"/>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21"/>
    </row>
    <row r="38" spans="1:131" ht="26.25" customHeight="1" x14ac:dyDescent="0.15">
      <c r="A38" s="233">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90"/>
      <c r="AL38" s="981"/>
      <c r="AM38" s="981"/>
      <c r="AN38" s="981"/>
      <c r="AO38" s="981"/>
      <c r="AP38" s="981"/>
      <c r="AQ38" s="981"/>
      <c r="AR38" s="981"/>
      <c r="AS38" s="981"/>
      <c r="AT38" s="981"/>
      <c r="AU38" s="981"/>
      <c r="AV38" s="981"/>
      <c r="AW38" s="981"/>
      <c r="AX38" s="981"/>
      <c r="AY38" s="981"/>
      <c r="AZ38" s="1051"/>
      <c r="BA38" s="1051"/>
      <c r="BB38" s="1051"/>
      <c r="BC38" s="1051"/>
      <c r="BD38" s="1051"/>
      <c r="BE38" s="982"/>
      <c r="BF38" s="982"/>
      <c r="BG38" s="982"/>
      <c r="BH38" s="982"/>
      <c r="BI38" s="983"/>
      <c r="BJ38" s="223"/>
      <c r="BK38" s="223"/>
      <c r="BL38" s="223"/>
      <c r="BM38" s="223"/>
      <c r="BN38" s="223"/>
      <c r="BO38" s="232"/>
      <c r="BP38" s="232"/>
      <c r="BQ38" s="229">
        <v>32</v>
      </c>
      <c r="BR38" s="230"/>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21"/>
    </row>
    <row r="39" spans="1:131" ht="26.25" customHeight="1" x14ac:dyDescent="0.15">
      <c r="A39" s="233">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90"/>
      <c r="AL39" s="981"/>
      <c r="AM39" s="981"/>
      <c r="AN39" s="981"/>
      <c r="AO39" s="981"/>
      <c r="AP39" s="981"/>
      <c r="AQ39" s="981"/>
      <c r="AR39" s="981"/>
      <c r="AS39" s="981"/>
      <c r="AT39" s="981"/>
      <c r="AU39" s="981"/>
      <c r="AV39" s="981"/>
      <c r="AW39" s="981"/>
      <c r="AX39" s="981"/>
      <c r="AY39" s="981"/>
      <c r="AZ39" s="1051"/>
      <c r="BA39" s="1051"/>
      <c r="BB39" s="1051"/>
      <c r="BC39" s="1051"/>
      <c r="BD39" s="1051"/>
      <c r="BE39" s="982"/>
      <c r="BF39" s="982"/>
      <c r="BG39" s="982"/>
      <c r="BH39" s="982"/>
      <c r="BI39" s="983"/>
      <c r="BJ39" s="223"/>
      <c r="BK39" s="223"/>
      <c r="BL39" s="223"/>
      <c r="BM39" s="223"/>
      <c r="BN39" s="223"/>
      <c r="BO39" s="232"/>
      <c r="BP39" s="232"/>
      <c r="BQ39" s="229">
        <v>33</v>
      </c>
      <c r="BR39" s="230"/>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21"/>
    </row>
    <row r="40" spans="1:131" ht="26.25" customHeight="1" x14ac:dyDescent="0.15">
      <c r="A40" s="229">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90"/>
      <c r="AL40" s="981"/>
      <c r="AM40" s="981"/>
      <c r="AN40" s="981"/>
      <c r="AO40" s="981"/>
      <c r="AP40" s="981"/>
      <c r="AQ40" s="981"/>
      <c r="AR40" s="981"/>
      <c r="AS40" s="981"/>
      <c r="AT40" s="981"/>
      <c r="AU40" s="981"/>
      <c r="AV40" s="981"/>
      <c r="AW40" s="981"/>
      <c r="AX40" s="981"/>
      <c r="AY40" s="981"/>
      <c r="AZ40" s="1051"/>
      <c r="BA40" s="1051"/>
      <c r="BB40" s="1051"/>
      <c r="BC40" s="1051"/>
      <c r="BD40" s="1051"/>
      <c r="BE40" s="982"/>
      <c r="BF40" s="982"/>
      <c r="BG40" s="982"/>
      <c r="BH40" s="982"/>
      <c r="BI40" s="983"/>
      <c r="BJ40" s="223"/>
      <c r="BK40" s="223"/>
      <c r="BL40" s="223"/>
      <c r="BM40" s="223"/>
      <c r="BN40" s="223"/>
      <c r="BO40" s="232"/>
      <c r="BP40" s="232"/>
      <c r="BQ40" s="229">
        <v>34</v>
      </c>
      <c r="BR40" s="230"/>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21"/>
    </row>
    <row r="41" spans="1:131" ht="26.25" customHeight="1" x14ac:dyDescent="0.15">
      <c r="A41" s="229">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90"/>
      <c r="AL41" s="981"/>
      <c r="AM41" s="981"/>
      <c r="AN41" s="981"/>
      <c r="AO41" s="981"/>
      <c r="AP41" s="981"/>
      <c r="AQ41" s="981"/>
      <c r="AR41" s="981"/>
      <c r="AS41" s="981"/>
      <c r="AT41" s="981"/>
      <c r="AU41" s="981"/>
      <c r="AV41" s="981"/>
      <c r="AW41" s="981"/>
      <c r="AX41" s="981"/>
      <c r="AY41" s="981"/>
      <c r="AZ41" s="1051"/>
      <c r="BA41" s="1051"/>
      <c r="BB41" s="1051"/>
      <c r="BC41" s="1051"/>
      <c r="BD41" s="1051"/>
      <c r="BE41" s="982"/>
      <c r="BF41" s="982"/>
      <c r="BG41" s="982"/>
      <c r="BH41" s="982"/>
      <c r="BI41" s="983"/>
      <c r="BJ41" s="223"/>
      <c r="BK41" s="223"/>
      <c r="BL41" s="223"/>
      <c r="BM41" s="223"/>
      <c r="BN41" s="223"/>
      <c r="BO41" s="232"/>
      <c r="BP41" s="232"/>
      <c r="BQ41" s="229">
        <v>35</v>
      </c>
      <c r="BR41" s="230"/>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21"/>
    </row>
    <row r="42" spans="1:131" ht="26.25" customHeight="1" x14ac:dyDescent="0.15">
      <c r="A42" s="229">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90"/>
      <c r="AL42" s="981"/>
      <c r="AM42" s="981"/>
      <c r="AN42" s="981"/>
      <c r="AO42" s="981"/>
      <c r="AP42" s="981"/>
      <c r="AQ42" s="981"/>
      <c r="AR42" s="981"/>
      <c r="AS42" s="981"/>
      <c r="AT42" s="981"/>
      <c r="AU42" s="981"/>
      <c r="AV42" s="981"/>
      <c r="AW42" s="981"/>
      <c r="AX42" s="981"/>
      <c r="AY42" s="981"/>
      <c r="AZ42" s="1051"/>
      <c r="BA42" s="1051"/>
      <c r="BB42" s="1051"/>
      <c r="BC42" s="1051"/>
      <c r="BD42" s="1051"/>
      <c r="BE42" s="982"/>
      <c r="BF42" s="982"/>
      <c r="BG42" s="982"/>
      <c r="BH42" s="982"/>
      <c r="BI42" s="983"/>
      <c r="BJ42" s="223"/>
      <c r="BK42" s="223"/>
      <c r="BL42" s="223"/>
      <c r="BM42" s="223"/>
      <c r="BN42" s="223"/>
      <c r="BO42" s="232"/>
      <c r="BP42" s="232"/>
      <c r="BQ42" s="229">
        <v>36</v>
      </c>
      <c r="BR42" s="230"/>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21"/>
    </row>
    <row r="43" spans="1:131" ht="26.25" customHeight="1" x14ac:dyDescent="0.15">
      <c r="A43" s="229">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23"/>
      <c r="BK43" s="223"/>
      <c r="BL43" s="223"/>
      <c r="BM43" s="223"/>
      <c r="BN43" s="223"/>
      <c r="BO43" s="232"/>
      <c r="BP43" s="232"/>
      <c r="BQ43" s="229">
        <v>37</v>
      </c>
      <c r="BR43" s="230"/>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21"/>
    </row>
    <row r="44" spans="1:131" ht="26.25" customHeight="1" x14ac:dyDescent="0.15">
      <c r="A44" s="229">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23"/>
      <c r="BK44" s="223"/>
      <c r="BL44" s="223"/>
      <c r="BM44" s="223"/>
      <c r="BN44" s="223"/>
      <c r="BO44" s="232"/>
      <c r="BP44" s="232"/>
      <c r="BQ44" s="229">
        <v>38</v>
      </c>
      <c r="BR44" s="230"/>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21"/>
    </row>
    <row r="45" spans="1:131" ht="26.25" customHeight="1" x14ac:dyDescent="0.15">
      <c r="A45" s="229">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23"/>
      <c r="BK45" s="223"/>
      <c r="BL45" s="223"/>
      <c r="BM45" s="223"/>
      <c r="BN45" s="223"/>
      <c r="BO45" s="232"/>
      <c r="BP45" s="232"/>
      <c r="BQ45" s="229">
        <v>39</v>
      </c>
      <c r="BR45" s="230"/>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21"/>
    </row>
    <row r="46" spans="1:131" ht="26.25" customHeight="1" x14ac:dyDescent="0.15">
      <c r="A46" s="229">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23"/>
      <c r="BK46" s="223"/>
      <c r="BL46" s="223"/>
      <c r="BM46" s="223"/>
      <c r="BN46" s="223"/>
      <c r="BO46" s="232"/>
      <c r="BP46" s="232"/>
      <c r="BQ46" s="229">
        <v>40</v>
      </c>
      <c r="BR46" s="230"/>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21"/>
    </row>
    <row r="47" spans="1:131" ht="26.25" customHeight="1" x14ac:dyDescent="0.15">
      <c r="A47" s="229">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23"/>
      <c r="BK47" s="223"/>
      <c r="BL47" s="223"/>
      <c r="BM47" s="223"/>
      <c r="BN47" s="223"/>
      <c r="BO47" s="232"/>
      <c r="BP47" s="232"/>
      <c r="BQ47" s="229">
        <v>41</v>
      </c>
      <c r="BR47" s="230"/>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21"/>
    </row>
    <row r="48" spans="1:131" ht="26.25" customHeight="1" x14ac:dyDescent="0.15">
      <c r="A48" s="229">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23"/>
      <c r="BK48" s="223"/>
      <c r="BL48" s="223"/>
      <c r="BM48" s="223"/>
      <c r="BN48" s="223"/>
      <c r="BO48" s="232"/>
      <c r="BP48" s="232"/>
      <c r="BQ48" s="229">
        <v>42</v>
      </c>
      <c r="BR48" s="230"/>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21"/>
    </row>
    <row r="49" spans="1:131" ht="26.25" customHeight="1" x14ac:dyDescent="0.15">
      <c r="A49" s="229">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23"/>
      <c r="BK49" s="223"/>
      <c r="BL49" s="223"/>
      <c r="BM49" s="223"/>
      <c r="BN49" s="223"/>
      <c r="BO49" s="232"/>
      <c r="BP49" s="232"/>
      <c r="BQ49" s="229">
        <v>43</v>
      </c>
      <c r="BR49" s="230"/>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21"/>
    </row>
    <row r="50" spans="1:131" ht="26.25" customHeight="1" x14ac:dyDescent="0.15">
      <c r="A50" s="229">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23"/>
      <c r="BK50" s="223"/>
      <c r="BL50" s="223"/>
      <c r="BM50" s="223"/>
      <c r="BN50" s="223"/>
      <c r="BO50" s="232"/>
      <c r="BP50" s="232"/>
      <c r="BQ50" s="229">
        <v>44</v>
      </c>
      <c r="BR50" s="230"/>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21"/>
    </row>
    <row r="51" spans="1:131" ht="26.25" customHeight="1" x14ac:dyDescent="0.15">
      <c r="A51" s="229">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23"/>
      <c r="BK51" s="223"/>
      <c r="BL51" s="223"/>
      <c r="BM51" s="223"/>
      <c r="BN51" s="223"/>
      <c r="BO51" s="232"/>
      <c r="BP51" s="232"/>
      <c r="BQ51" s="229">
        <v>45</v>
      </c>
      <c r="BR51" s="230"/>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21"/>
    </row>
    <row r="52" spans="1:131" ht="26.25" customHeight="1" x14ac:dyDescent="0.15">
      <c r="A52" s="229">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23"/>
      <c r="BK52" s="223"/>
      <c r="BL52" s="223"/>
      <c r="BM52" s="223"/>
      <c r="BN52" s="223"/>
      <c r="BO52" s="232"/>
      <c r="BP52" s="232"/>
      <c r="BQ52" s="229">
        <v>46</v>
      </c>
      <c r="BR52" s="230"/>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21"/>
    </row>
    <row r="53" spans="1:131" ht="26.25" customHeight="1" x14ac:dyDescent="0.15">
      <c r="A53" s="229">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23"/>
      <c r="BK53" s="223"/>
      <c r="BL53" s="223"/>
      <c r="BM53" s="223"/>
      <c r="BN53" s="223"/>
      <c r="BO53" s="232"/>
      <c r="BP53" s="232"/>
      <c r="BQ53" s="229">
        <v>47</v>
      </c>
      <c r="BR53" s="230"/>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21"/>
    </row>
    <row r="54" spans="1:131" ht="26.25" customHeight="1" x14ac:dyDescent="0.15">
      <c r="A54" s="229">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23"/>
      <c r="BK54" s="223"/>
      <c r="BL54" s="223"/>
      <c r="BM54" s="223"/>
      <c r="BN54" s="223"/>
      <c r="BO54" s="232"/>
      <c r="BP54" s="232"/>
      <c r="BQ54" s="229">
        <v>48</v>
      </c>
      <c r="BR54" s="230"/>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21"/>
    </row>
    <row r="55" spans="1:131" ht="26.25" customHeight="1" x14ac:dyDescent="0.15">
      <c r="A55" s="229">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23"/>
      <c r="BK55" s="223"/>
      <c r="BL55" s="223"/>
      <c r="BM55" s="223"/>
      <c r="BN55" s="223"/>
      <c r="BO55" s="232"/>
      <c r="BP55" s="232"/>
      <c r="BQ55" s="229">
        <v>49</v>
      </c>
      <c r="BR55" s="230"/>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21"/>
    </row>
    <row r="56" spans="1:131" ht="26.25" customHeight="1" x14ac:dyDescent="0.15">
      <c r="A56" s="229">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23"/>
      <c r="BK56" s="223"/>
      <c r="BL56" s="223"/>
      <c r="BM56" s="223"/>
      <c r="BN56" s="223"/>
      <c r="BO56" s="232"/>
      <c r="BP56" s="232"/>
      <c r="BQ56" s="229">
        <v>50</v>
      </c>
      <c r="BR56" s="230"/>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21"/>
    </row>
    <row r="57" spans="1:131" ht="26.25" customHeight="1" x14ac:dyDescent="0.15">
      <c r="A57" s="229">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23"/>
      <c r="BK57" s="223"/>
      <c r="BL57" s="223"/>
      <c r="BM57" s="223"/>
      <c r="BN57" s="223"/>
      <c r="BO57" s="232"/>
      <c r="BP57" s="232"/>
      <c r="BQ57" s="229">
        <v>51</v>
      </c>
      <c r="BR57" s="230"/>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21"/>
    </row>
    <row r="58" spans="1:131" ht="26.25" customHeight="1" x14ac:dyDescent="0.15">
      <c r="A58" s="229">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23"/>
      <c r="BK58" s="223"/>
      <c r="BL58" s="223"/>
      <c r="BM58" s="223"/>
      <c r="BN58" s="223"/>
      <c r="BO58" s="232"/>
      <c r="BP58" s="232"/>
      <c r="BQ58" s="229">
        <v>52</v>
      </c>
      <c r="BR58" s="230"/>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21"/>
    </row>
    <row r="59" spans="1:131" ht="26.25" customHeight="1" x14ac:dyDescent="0.15">
      <c r="A59" s="229">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23"/>
      <c r="BK59" s="223"/>
      <c r="BL59" s="223"/>
      <c r="BM59" s="223"/>
      <c r="BN59" s="223"/>
      <c r="BO59" s="232"/>
      <c r="BP59" s="232"/>
      <c r="BQ59" s="229">
        <v>53</v>
      </c>
      <c r="BR59" s="230"/>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21"/>
    </row>
    <row r="60" spans="1:131" ht="26.25" customHeight="1" x14ac:dyDescent="0.15">
      <c r="A60" s="229">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23"/>
      <c r="BK60" s="223"/>
      <c r="BL60" s="223"/>
      <c r="BM60" s="223"/>
      <c r="BN60" s="223"/>
      <c r="BO60" s="232"/>
      <c r="BP60" s="232"/>
      <c r="BQ60" s="229">
        <v>54</v>
      </c>
      <c r="BR60" s="230"/>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21"/>
    </row>
    <row r="61" spans="1:131" ht="26.25" customHeight="1" thickBot="1" x14ac:dyDescent="0.2">
      <c r="A61" s="229">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23"/>
      <c r="BK61" s="223"/>
      <c r="BL61" s="223"/>
      <c r="BM61" s="223"/>
      <c r="BN61" s="223"/>
      <c r="BO61" s="232"/>
      <c r="BP61" s="232"/>
      <c r="BQ61" s="229">
        <v>55</v>
      </c>
      <c r="BR61" s="230"/>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21"/>
    </row>
    <row r="62" spans="1:131" ht="26.25" customHeight="1" x14ac:dyDescent="0.15">
      <c r="A62" s="229">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408</v>
      </c>
      <c r="BK62" s="1038"/>
      <c r="BL62" s="1038"/>
      <c r="BM62" s="1038"/>
      <c r="BN62" s="1039"/>
      <c r="BO62" s="232"/>
      <c r="BP62" s="232"/>
      <c r="BQ62" s="229">
        <v>56</v>
      </c>
      <c r="BR62" s="230"/>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21"/>
    </row>
    <row r="63" spans="1:131" ht="26.25" customHeight="1" thickBot="1" x14ac:dyDescent="0.2">
      <c r="A63" s="231" t="s">
        <v>390</v>
      </c>
      <c r="B63" s="947" t="s">
        <v>409</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51</v>
      </c>
      <c r="AG63" s="969"/>
      <c r="AH63" s="969"/>
      <c r="AI63" s="969"/>
      <c r="AJ63" s="1032"/>
      <c r="AK63" s="1033"/>
      <c r="AL63" s="973"/>
      <c r="AM63" s="973"/>
      <c r="AN63" s="973"/>
      <c r="AO63" s="973"/>
      <c r="AP63" s="969">
        <v>484</v>
      </c>
      <c r="AQ63" s="969"/>
      <c r="AR63" s="969"/>
      <c r="AS63" s="969"/>
      <c r="AT63" s="969"/>
      <c r="AU63" s="969">
        <v>362</v>
      </c>
      <c r="AV63" s="969"/>
      <c r="AW63" s="969"/>
      <c r="AX63" s="969"/>
      <c r="AY63" s="969"/>
      <c r="AZ63" s="1027"/>
      <c r="BA63" s="1027"/>
      <c r="BB63" s="1027"/>
      <c r="BC63" s="1027"/>
      <c r="BD63" s="1027"/>
      <c r="BE63" s="970"/>
      <c r="BF63" s="970"/>
      <c r="BG63" s="970"/>
      <c r="BH63" s="970"/>
      <c r="BI63" s="971"/>
      <c r="BJ63" s="1028" t="s">
        <v>410</v>
      </c>
      <c r="BK63" s="963"/>
      <c r="BL63" s="963"/>
      <c r="BM63" s="963"/>
      <c r="BN63" s="1029"/>
      <c r="BO63" s="232"/>
      <c r="BP63" s="232"/>
      <c r="BQ63" s="229">
        <v>57</v>
      </c>
      <c r="BR63" s="230"/>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21"/>
    </row>
    <row r="65" spans="1:131" ht="26.25" customHeight="1" thickBot="1" x14ac:dyDescent="0.2">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21"/>
    </row>
    <row r="66" spans="1:131" ht="26.25" customHeight="1" x14ac:dyDescent="0.15">
      <c r="A66" s="1005" t="s">
        <v>412</v>
      </c>
      <c r="B66" s="1006"/>
      <c r="C66" s="1006"/>
      <c r="D66" s="1006"/>
      <c r="E66" s="1006"/>
      <c r="F66" s="1006"/>
      <c r="G66" s="1006"/>
      <c r="H66" s="1006"/>
      <c r="I66" s="1006"/>
      <c r="J66" s="1006"/>
      <c r="K66" s="1006"/>
      <c r="L66" s="1006"/>
      <c r="M66" s="1006"/>
      <c r="N66" s="1006"/>
      <c r="O66" s="1006"/>
      <c r="P66" s="1007"/>
      <c r="Q66" s="1011" t="s">
        <v>413</v>
      </c>
      <c r="R66" s="1012"/>
      <c r="S66" s="1012"/>
      <c r="T66" s="1012"/>
      <c r="U66" s="1013"/>
      <c r="V66" s="1011" t="s">
        <v>414</v>
      </c>
      <c r="W66" s="1012"/>
      <c r="X66" s="1012"/>
      <c r="Y66" s="1012"/>
      <c r="Z66" s="1013"/>
      <c r="AA66" s="1011" t="s">
        <v>415</v>
      </c>
      <c r="AB66" s="1012"/>
      <c r="AC66" s="1012"/>
      <c r="AD66" s="1012"/>
      <c r="AE66" s="1013"/>
      <c r="AF66" s="1017" t="s">
        <v>416</v>
      </c>
      <c r="AG66" s="1018"/>
      <c r="AH66" s="1018"/>
      <c r="AI66" s="1018"/>
      <c r="AJ66" s="1019"/>
      <c r="AK66" s="1011" t="s">
        <v>398</v>
      </c>
      <c r="AL66" s="1006"/>
      <c r="AM66" s="1006"/>
      <c r="AN66" s="1006"/>
      <c r="AO66" s="1007"/>
      <c r="AP66" s="1011" t="s">
        <v>417</v>
      </c>
      <c r="AQ66" s="1012"/>
      <c r="AR66" s="1012"/>
      <c r="AS66" s="1012"/>
      <c r="AT66" s="1013"/>
      <c r="AU66" s="1011" t="s">
        <v>418</v>
      </c>
      <c r="AV66" s="1012"/>
      <c r="AW66" s="1012"/>
      <c r="AX66" s="1012"/>
      <c r="AY66" s="1013"/>
      <c r="AZ66" s="1011" t="s">
        <v>378</v>
      </c>
      <c r="BA66" s="1012"/>
      <c r="BB66" s="1012"/>
      <c r="BC66" s="1012"/>
      <c r="BD66" s="1025"/>
      <c r="BE66" s="232"/>
      <c r="BF66" s="232"/>
      <c r="BG66" s="232"/>
      <c r="BH66" s="232"/>
      <c r="BI66" s="232"/>
      <c r="BJ66" s="232"/>
      <c r="BK66" s="232"/>
      <c r="BL66" s="232"/>
      <c r="BM66" s="232"/>
      <c r="BN66" s="232"/>
      <c r="BO66" s="232"/>
      <c r="BP66" s="232"/>
      <c r="BQ66" s="229">
        <v>60</v>
      </c>
      <c r="BR66" s="234"/>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21"/>
    </row>
    <row r="67" spans="1:131" ht="26.25" customHeight="1" thickBot="1" x14ac:dyDescent="0.2">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32"/>
      <c r="BF67" s="232"/>
      <c r="BG67" s="232"/>
      <c r="BH67" s="232"/>
      <c r="BI67" s="232"/>
      <c r="BJ67" s="232"/>
      <c r="BK67" s="232"/>
      <c r="BL67" s="232"/>
      <c r="BM67" s="232"/>
      <c r="BN67" s="232"/>
      <c r="BO67" s="232"/>
      <c r="BP67" s="232"/>
      <c r="BQ67" s="229">
        <v>61</v>
      </c>
      <c r="BR67" s="234"/>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21"/>
    </row>
    <row r="68" spans="1:131" ht="26.25" customHeight="1" thickTop="1" x14ac:dyDescent="0.15">
      <c r="A68" s="227">
        <v>1</v>
      </c>
      <c r="B68" s="995" t="s">
        <v>577</v>
      </c>
      <c r="C68" s="996"/>
      <c r="D68" s="996"/>
      <c r="E68" s="996"/>
      <c r="F68" s="996"/>
      <c r="G68" s="996"/>
      <c r="H68" s="996"/>
      <c r="I68" s="996"/>
      <c r="J68" s="996"/>
      <c r="K68" s="996"/>
      <c r="L68" s="996"/>
      <c r="M68" s="996"/>
      <c r="N68" s="996"/>
      <c r="O68" s="996"/>
      <c r="P68" s="997"/>
      <c r="Q68" s="998">
        <v>12986</v>
      </c>
      <c r="R68" s="992"/>
      <c r="S68" s="992"/>
      <c r="T68" s="992"/>
      <c r="U68" s="992"/>
      <c r="V68" s="992">
        <v>12545</v>
      </c>
      <c r="W68" s="992"/>
      <c r="X68" s="992"/>
      <c r="Y68" s="992"/>
      <c r="Z68" s="992"/>
      <c r="AA68" s="992">
        <v>441</v>
      </c>
      <c r="AB68" s="992"/>
      <c r="AC68" s="992"/>
      <c r="AD68" s="992"/>
      <c r="AE68" s="992"/>
      <c r="AF68" s="992">
        <v>791</v>
      </c>
      <c r="AG68" s="992"/>
      <c r="AH68" s="992"/>
      <c r="AI68" s="992"/>
      <c r="AJ68" s="992"/>
      <c r="AK68" s="992">
        <v>2384</v>
      </c>
      <c r="AL68" s="992"/>
      <c r="AM68" s="992"/>
      <c r="AN68" s="992"/>
      <c r="AO68" s="992"/>
      <c r="AP68" s="992">
        <v>3870</v>
      </c>
      <c r="AQ68" s="992"/>
      <c r="AR68" s="992"/>
      <c r="AS68" s="992"/>
      <c r="AT68" s="992"/>
      <c r="AU68" s="992">
        <v>72</v>
      </c>
      <c r="AV68" s="992"/>
      <c r="AW68" s="992"/>
      <c r="AX68" s="992"/>
      <c r="AY68" s="992"/>
      <c r="AZ68" s="993"/>
      <c r="BA68" s="993"/>
      <c r="BB68" s="993"/>
      <c r="BC68" s="993"/>
      <c r="BD68" s="994"/>
      <c r="BE68" s="232"/>
      <c r="BF68" s="232"/>
      <c r="BG68" s="232"/>
      <c r="BH68" s="232"/>
      <c r="BI68" s="232"/>
      <c r="BJ68" s="232"/>
      <c r="BK68" s="232"/>
      <c r="BL68" s="232"/>
      <c r="BM68" s="232"/>
      <c r="BN68" s="232"/>
      <c r="BO68" s="232"/>
      <c r="BP68" s="232"/>
      <c r="BQ68" s="229">
        <v>62</v>
      </c>
      <c r="BR68" s="234"/>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21"/>
    </row>
    <row r="69" spans="1:131" ht="26.25" customHeight="1" x14ac:dyDescent="0.15">
      <c r="A69" s="229">
        <v>2</v>
      </c>
      <c r="B69" s="984" t="s">
        <v>578</v>
      </c>
      <c r="C69" s="985"/>
      <c r="D69" s="985"/>
      <c r="E69" s="985"/>
      <c r="F69" s="985"/>
      <c r="G69" s="985"/>
      <c r="H69" s="985"/>
      <c r="I69" s="985"/>
      <c r="J69" s="985"/>
      <c r="K69" s="985"/>
      <c r="L69" s="985"/>
      <c r="M69" s="985"/>
      <c r="N69" s="985"/>
      <c r="O69" s="985"/>
      <c r="P69" s="986"/>
      <c r="Q69" s="987">
        <v>5636</v>
      </c>
      <c r="R69" s="981"/>
      <c r="S69" s="981"/>
      <c r="T69" s="981"/>
      <c r="U69" s="981"/>
      <c r="V69" s="981">
        <v>5510</v>
      </c>
      <c r="W69" s="981"/>
      <c r="X69" s="981"/>
      <c r="Y69" s="981"/>
      <c r="Z69" s="981"/>
      <c r="AA69" s="981">
        <v>126</v>
      </c>
      <c r="AB69" s="981"/>
      <c r="AC69" s="981"/>
      <c r="AD69" s="981"/>
      <c r="AE69" s="981"/>
      <c r="AF69" s="981">
        <v>54</v>
      </c>
      <c r="AG69" s="981"/>
      <c r="AH69" s="981"/>
      <c r="AI69" s="981"/>
      <c r="AJ69" s="981"/>
      <c r="AK69" s="981">
        <v>31</v>
      </c>
      <c r="AL69" s="981"/>
      <c r="AM69" s="981"/>
      <c r="AN69" s="981"/>
      <c r="AO69" s="981"/>
      <c r="AP69" s="981">
        <v>1307</v>
      </c>
      <c r="AQ69" s="981"/>
      <c r="AR69" s="981"/>
      <c r="AS69" s="981"/>
      <c r="AT69" s="981"/>
      <c r="AU69" s="981">
        <v>84</v>
      </c>
      <c r="AV69" s="981"/>
      <c r="AW69" s="981"/>
      <c r="AX69" s="981"/>
      <c r="AY69" s="981"/>
      <c r="AZ69" s="982"/>
      <c r="BA69" s="982"/>
      <c r="BB69" s="982"/>
      <c r="BC69" s="982"/>
      <c r="BD69" s="983"/>
      <c r="BE69" s="232"/>
      <c r="BF69" s="232"/>
      <c r="BG69" s="232"/>
      <c r="BH69" s="232"/>
      <c r="BI69" s="232"/>
      <c r="BJ69" s="232"/>
      <c r="BK69" s="232"/>
      <c r="BL69" s="232"/>
      <c r="BM69" s="232"/>
      <c r="BN69" s="232"/>
      <c r="BO69" s="232"/>
      <c r="BP69" s="232"/>
      <c r="BQ69" s="229">
        <v>63</v>
      </c>
      <c r="BR69" s="234"/>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21"/>
    </row>
    <row r="70" spans="1:131" ht="26.25" customHeight="1" x14ac:dyDescent="0.15">
      <c r="A70" s="229">
        <v>3</v>
      </c>
      <c r="B70" s="984" t="s">
        <v>579</v>
      </c>
      <c r="C70" s="985"/>
      <c r="D70" s="985"/>
      <c r="E70" s="985"/>
      <c r="F70" s="985"/>
      <c r="G70" s="985"/>
      <c r="H70" s="985"/>
      <c r="I70" s="985"/>
      <c r="J70" s="985"/>
      <c r="K70" s="985"/>
      <c r="L70" s="985"/>
      <c r="M70" s="985"/>
      <c r="N70" s="985"/>
      <c r="O70" s="985"/>
      <c r="P70" s="986"/>
      <c r="Q70" s="987">
        <v>553</v>
      </c>
      <c r="R70" s="981"/>
      <c r="S70" s="981"/>
      <c r="T70" s="981"/>
      <c r="U70" s="981"/>
      <c r="V70" s="981">
        <v>522</v>
      </c>
      <c r="W70" s="981"/>
      <c r="X70" s="981"/>
      <c r="Y70" s="981"/>
      <c r="Z70" s="981"/>
      <c r="AA70" s="981">
        <v>31</v>
      </c>
      <c r="AB70" s="981"/>
      <c r="AC70" s="981"/>
      <c r="AD70" s="981"/>
      <c r="AE70" s="981"/>
      <c r="AF70" s="981">
        <v>31</v>
      </c>
      <c r="AG70" s="981"/>
      <c r="AH70" s="981"/>
      <c r="AI70" s="981"/>
      <c r="AJ70" s="981"/>
      <c r="AK70" s="981">
        <v>24</v>
      </c>
      <c r="AL70" s="981"/>
      <c r="AM70" s="981"/>
      <c r="AN70" s="981"/>
      <c r="AO70" s="981"/>
      <c r="AP70" s="981" t="s">
        <v>576</v>
      </c>
      <c r="AQ70" s="981"/>
      <c r="AR70" s="981"/>
      <c r="AS70" s="981"/>
      <c r="AT70" s="981"/>
      <c r="AU70" s="981" t="s">
        <v>576</v>
      </c>
      <c r="AV70" s="981"/>
      <c r="AW70" s="981"/>
      <c r="AX70" s="981"/>
      <c r="AY70" s="981"/>
      <c r="AZ70" s="982"/>
      <c r="BA70" s="982"/>
      <c r="BB70" s="982"/>
      <c r="BC70" s="982"/>
      <c r="BD70" s="983"/>
      <c r="BE70" s="232"/>
      <c r="BF70" s="232"/>
      <c r="BG70" s="232"/>
      <c r="BH70" s="232"/>
      <c r="BI70" s="232"/>
      <c r="BJ70" s="232"/>
      <c r="BK70" s="232"/>
      <c r="BL70" s="232"/>
      <c r="BM70" s="232"/>
      <c r="BN70" s="232"/>
      <c r="BO70" s="232"/>
      <c r="BP70" s="232"/>
      <c r="BQ70" s="229">
        <v>64</v>
      </c>
      <c r="BR70" s="234"/>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21"/>
    </row>
    <row r="71" spans="1:131" ht="26.25" customHeight="1" x14ac:dyDescent="0.15">
      <c r="A71" s="229">
        <v>4</v>
      </c>
      <c r="B71" s="984" t="s">
        <v>580</v>
      </c>
      <c r="C71" s="985"/>
      <c r="D71" s="985"/>
      <c r="E71" s="985"/>
      <c r="F71" s="985"/>
      <c r="G71" s="985"/>
      <c r="H71" s="985"/>
      <c r="I71" s="985"/>
      <c r="J71" s="985"/>
      <c r="K71" s="985"/>
      <c r="L71" s="985"/>
      <c r="M71" s="985"/>
      <c r="N71" s="985"/>
      <c r="O71" s="985"/>
      <c r="P71" s="986"/>
      <c r="Q71" s="987">
        <v>172370</v>
      </c>
      <c r="R71" s="981"/>
      <c r="S71" s="981"/>
      <c r="T71" s="981"/>
      <c r="U71" s="981"/>
      <c r="V71" s="981">
        <v>165579</v>
      </c>
      <c r="W71" s="981"/>
      <c r="X71" s="981"/>
      <c r="Y71" s="981"/>
      <c r="Z71" s="981"/>
      <c r="AA71" s="981">
        <v>6792</v>
      </c>
      <c r="AB71" s="981"/>
      <c r="AC71" s="981"/>
      <c r="AD71" s="981"/>
      <c r="AE71" s="981"/>
      <c r="AF71" s="981">
        <v>6788</v>
      </c>
      <c r="AG71" s="981"/>
      <c r="AH71" s="981"/>
      <c r="AI71" s="981"/>
      <c r="AJ71" s="981"/>
      <c r="AK71" s="981">
        <v>7704</v>
      </c>
      <c r="AL71" s="981"/>
      <c r="AM71" s="981"/>
      <c r="AN71" s="981"/>
      <c r="AO71" s="981"/>
      <c r="AP71" s="981" t="s">
        <v>576</v>
      </c>
      <c r="AQ71" s="981"/>
      <c r="AR71" s="981"/>
      <c r="AS71" s="981"/>
      <c r="AT71" s="981"/>
      <c r="AU71" s="981" t="s">
        <v>576</v>
      </c>
      <c r="AV71" s="981"/>
      <c r="AW71" s="981"/>
      <c r="AX71" s="981"/>
      <c r="AY71" s="981"/>
      <c r="AZ71" s="982"/>
      <c r="BA71" s="982"/>
      <c r="BB71" s="982"/>
      <c r="BC71" s="982"/>
      <c r="BD71" s="983"/>
      <c r="BE71" s="232"/>
      <c r="BF71" s="232"/>
      <c r="BG71" s="232"/>
      <c r="BH71" s="232"/>
      <c r="BI71" s="232"/>
      <c r="BJ71" s="232"/>
      <c r="BK71" s="232"/>
      <c r="BL71" s="232"/>
      <c r="BM71" s="232"/>
      <c r="BN71" s="232"/>
      <c r="BO71" s="232"/>
      <c r="BP71" s="232"/>
      <c r="BQ71" s="229">
        <v>65</v>
      </c>
      <c r="BR71" s="234"/>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21"/>
    </row>
    <row r="72" spans="1:131" ht="26.25" customHeight="1" x14ac:dyDescent="0.15">
      <c r="A72" s="229">
        <v>5</v>
      </c>
      <c r="B72" s="984" t="s">
        <v>581</v>
      </c>
      <c r="C72" s="985"/>
      <c r="D72" s="985"/>
      <c r="E72" s="985"/>
      <c r="F72" s="985"/>
      <c r="G72" s="985"/>
      <c r="H72" s="985"/>
      <c r="I72" s="985"/>
      <c r="J72" s="985"/>
      <c r="K72" s="985"/>
      <c r="L72" s="985"/>
      <c r="M72" s="985"/>
      <c r="N72" s="985"/>
      <c r="O72" s="985"/>
      <c r="P72" s="986"/>
      <c r="Q72" s="987">
        <v>807</v>
      </c>
      <c r="R72" s="981"/>
      <c r="S72" s="981"/>
      <c r="T72" s="981"/>
      <c r="U72" s="981"/>
      <c r="V72" s="981">
        <v>787</v>
      </c>
      <c r="W72" s="981"/>
      <c r="X72" s="981"/>
      <c r="Y72" s="981"/>
      <c r="Z72" s="981"/>
      <c r="AA72" s="981">
        <v>20</v>
      </c>
      <c r="AB72" s="981"/>
      <c r="AC72" s="981"/>
      <c r="AD72" s="981"/>
      <c r="AE72" s="981"/>
      <c r="AF72" s="981">
        <v>20</v>
      </c>
      <c r="AG72" s="981"/>
      <c r="AH72" s="981"/>
      <c r="AI72" s="981"/>
      <c r="AJ72" s="981"/>
      <c r="AK72" s="981">
        <v>20</v>
      </c>
      <c r="AL72" s="981"/>
      <c r="AM72" s="981"/>
      <c r="AN72" s="981"/>
      <c r="AO72" s="981"/>
      <c r="AP72" s="981" t="s">
        <v>576</v>
      </c>
      <c r="AQ72" s="981"/>
      <c r="AR72" s="981"/>
      <c r="AS72" s="981"/>
      <c r="AT72" s="981"/>
      <c r="AU72" s="981" t="s">
        <v>576</v>
      </c>
      <c r="AV72" s="981"/>
      <c r="AW72" s="981"/>
      <c r="AX72" s="981"/>
      <c r="AY72" s="981"/>
      <c r="AZ72" s="982"/>
      <c r="BA72" s="982"/>
      <c r="BB72" s="982"/>
      <c r="BC72" s="982"/>
      <c r="BD72" s="983"/>
      <c r="BE72" s="232"/>
      <c r="BF72" s="232"/>
      <c r="BG72" s="232"/>
      <c r="BH72" s="232"/>
      <c r="BI72" s="232"/>
      <c r="BJ72" s="232"/>
      <c r="BK72" s="232"/>
      <c r="BL72" s="232"/>
      <c r="BM72" s="232"/>
      <c r="BN72" s="232"/>
      <c r="BO72" s="232"/>
      <c r="BP72" s="232"/>
      <c r="BQ72" s="229">
        <v>66</v>
      </c>
      <c r="BR72" s="234"/>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21"/>
    </row>
    <row r="73" spans="1:131" ht="26.25" customHeight="1" x14ac:dyDescent="0.15">
      <c r="A73" s="229">
        <v>6</v>
      </c>
      <c r="B73" s="984" t="s">
        <v>582</v>
      </c>
      <c r="C73" s="985"/>
      <c r="D73" s="985"/>
      <c r="E73" s="985"/>
      <c r="F73" s="985"/>
      <c r="G73" s="985"/>
      <c r="H73" s="985"/>
      <c r="I73" s="985"/>
      <c r="J73" s="985"/>
      <c r="K73" s="985"/>
      <c r="L73" s="985"/>
      <c r="M73" s="985"/>
      <c r="N73" s="985"/>
      <c r="O73" s="985"/>
      <c r="P73" s="986"/>
      <c r="Q73" s="987">
        <v>149</v>
      </c>
      <c r="R73" s="981"/>
      <c r="S73" s="981"/>
      <c r="T73" s="981"/>
      <c r="U73" s="981"/>
      <c r="V73" s="981">
        <v>129</v>
      </c>
      <c r="W73" s="981"/>
      <c r="X73" s="981"/>
      <c r="Y73" s="981"/>
      <c r="Z73" s="981"/>
      <c r="AA73" s="981">
        <v>20</v>
      </c>
      <c r="AB73" s="981"/>
      <c r="AC73" s="981"/>
      <c r="AD73" s="981"/>
      <c r="AE73" s="981"/>
      <c r="AF73" s="981">
        <v>20</v>
      </c>
      <c r="AG73" s="981"/>
      <c r="AH73" s="981"/>
      <c r="AI73" s="981"/>
      <c r="AJ73" s="981"/>
      <c r="AK73" s="981" t="s">
        <v>584</v>
      </c>
      <c r="AL73" s="981"/>
      <c r="AM73" s="981"/>
      <c r="AN73" s="981"/>
      <c r="AO73" s="981"/>
      <c r="AP73" s="981" t="s">
        <v>576</v>
      </c>
      <c r="AQ73" s="981"/>
      <c r="AR73" s="981"/>
      <c r="AS73" s="981"/>
      <c r="AT73" s="981"/>
      <c r="AU73" s="981" t="s">
        <v>576</v>
      </c>
      <c r="AV73" s="981"/>
      <c r="AW73" s="981"/>
      <c r="AX73" s="981"/>
      <c r="AY73" s="981"/>
      <c r="AZ73" s="982"/>
      <c r="BA73" s="982"/>
      <c r="BB73" s="982"/>
      <c r="BC73" s="982"/>
      <c r="BD73" s="983"/>
      <c r="BE73" s="232"/>
      <c r="BF73" s="232"/>
      <c r="BG73" s="232"/>
      <c r="BH73" s="232"/>
      <c r="BI73" s="232"/>
      <c r="BJ73" s="232"/>
      <c r="BK73" s="232"/>
      <c r="BL73" s="232"/>
      <c r="BM73" s="232"/>
      <c r="BN73" s="232"/>
      <c r="BO73" s="232"/>
      <c r="BP73" s="232"/>
      <c r="BQ73" s="229">
        <v>67</v>
      </c>
      <c r="BR73" s="234"/>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21"/>
    </row>
    <row r="74" spans="1:131" ht="26.25" customHeight="1" x14ac:dyDescent="0.15">
      <c r="A74" s="229">
        <v>7</v>
      </c>
      <c r="B74" s="984" t="s">
        <v>583</v>
      </c>
      <c r="C74" s="985"/>
      <c r="D74" s="985"/>
      <c r="E74" s="985"/>
      <c r="F74" s="985"/>
      <c r="G74" s="985"/>
      <c r="H74" s="985"/>
      <c r="I74" s="985"/>
      <c r="J74" s="985"/>
      <c r="K74" s="985"/>
      <c r="L74" s="985"/>
      <c r="M74" s="985"/>
      <c r="N74" s="985"/>
      <c r="O74" s="985"/>
      <c r="P74" s="986"/>
      <c r="Q74" s="987">
        <v>6909</v>
      </c>
      <c r="R74" s="981"/>
      <c r="S74" s="981"/>
      <c r="T74" s="981"/>
      <c r="U74" s="981"/>
      <c r="V74" s="981">
        <v>6702</v>
      </c>
      <c r="W74" s="981"/>
      <c r="X74" s="981"/>
      <c r="Y74" s="981"/>
      <c r="Z74" s="981"/>
      <c r="AA74" s="981">
        <v>208</v>
      </c>
      <c r="AB74" s="981"/>
      <c r="AC74" s="981"/>
      <c r="AD74" s="981"/>
      <c r="AE74" s="981"/>
      <c r="AF74" s="981">
        <v>208</v>
      </c>
      <c r="AG74" s="981"/>
      <c r="AH74" s="981"/>
      <c r="AI74" s="981"/>
      <c r="AJ74" s="981"/>
      <c r="AK74" s="981" t="s">
        <v>576</v>
      </c>
      <c r="AL74" s="981"/>
      <c r="AM74" s="981"/>
      <c r="AN74" s="981"/>
      <c r="AO74" s="981"/>
      <c r="AP74" s="981" t="s">
        <v>576</v>
      </c>
      <c r="AQ74" s="981"/>
      <c r="AR74" s="981"/>
      <c r="AS74" s="981"/>
      <c r="AT74" s="981"/>
      <c r="AU74" s="981" t="s">
        <v>576</v>
      </c>
      <c r="AV74" s="981"/>
      <c r="AW74" s="981"/>
      <c r="AX74" s="981"/>
      <c r="AY74" s="981"/>
      <c r="AZ74" s="982"/>
      <c r="BA74" s="982"/>
      <c r="BB74" s="982"/>
      <c r="BC74" s="982"/>
      <c r="BD74" s="983"/>
      <c r="BE74" s="232"/>
      <c r="BF74" s="232"/>
      <c r="BG74" s="232"/>
      <c r="BH74" s="232"/>
      <c r="BI74" s="232"/>
      <c r="BJ74" s="232"/>
      <c r="BK74" s="232"/>
      <c r="BL74" s="232"/>
      <c r="BM74" s="232"/>
      <c r="BN74" s="232"/>
      <c r="BO74" s="232"/>
      <c r="BP74" s="232"/>
      <c r="BQ74" s="229">
        <v>68</v>
      </c>
      <c r="BR74" s="234"/>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21"/>
    </row>
    <row r="75" spans="1:131" ht="26.25" customHeight="1" x14ac:dyDescent="0.15">
      <c r="A75" s="229">
        <v>8</v>
      </c>
      <c r="B75" s="984"/>
      <c r="C75" s="985"/>
      <c r="D75" s="985"/>
      <c r="E75" s="985"/>
      <c r="F75" s="985"/>
      <c r="G75" s="985"/>
      <c r="H75" s="985"/>
      <c r="I75" s="985"/>
      <c r="J75" s="985"/>
      <c r="K75" s="985"/>
      <c r="L75" s="985"/>
      <c r="M75" s="985"/>
      <c r="N75" s="985"/>
      <c r="O75" s="985"/>
      <c r="P75" s="986"/>
      <c r="Q75" s="988"/>
      <c r="R75" s="989"/>
      <c r="S75" s="989"/>
      <c r="T75" s="989"/>
      <c r="U75" s="990"/>
      <c r="V75" s="991"/>
      <c r="W75" s="989"/>
      <c r="X75" s="989"/>
      <c r="Y75" s="989"/>
      <c r="Z75" s="990"/>
      <c r="AA75" s="991"/>
      <c r="AB75" s="989"/>
      <c r="AC75" s="989"/>
      <c r="AD75" s="989"/>
      <c r="AE75" s="990"/>
      <c r="AF75" s="991"/>
      <c r="AG75" s="989"/>
      <c r="AH75" s="989"/>
      <c r="AI75" s="989"/>
      <c r="AJ75" s="990"/>
      <c r="AK75" s="991"/>
      <c r="AL75" s="989"/>
      <c r="AM75" s="989"/>
      <c r="AN75" s="989"/>
      <c r="AO75" s="990"/>
      <c r="AP75" s="991"/>
      <c r="AQ75" s="989"/>
      <c r="AR75" s="989"/>
      <c r="AS75" s="989"/>
      <c r="AT75" s="990"/>
      <c r="AU75" s="991"/>
      <c r="AV75" s="989"/>
      <c r="AW75" s="989"/>
      <c r="AX75" s="989"/>
      <c r="AY75" s="990"/>
      <c r="AZ75" s="982"/>
      <c r="BA75" s="982"/>
      <c r="BB75" s="982"/>
      <c r="BC75" s="982"/>
      <c r="BD75" s="983"/>
      <c r="BE75" s="232"/>
      <c r="BF75" s="232"/>
      <c r="BG75" s="232"/>
      <c r="BH75" s="232"/>
      <c r="BI75" s="232"/>
      <c r="BJ75" s="232"/>
      <c r="BK75" s="232"/>
      <c r="BL75" s="232"/>
      <c r="BM75" s="232"/>
      <c r="BN75" s="232"/>
      <c r="BO75" s="232"/>
      <c r="BP75" s="232"/>
      <c r="BQ75" s="229">
        <v>69</v>
      </c>
      <c r="BR75" s="234"/>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21"/>
    </row>
    <row r="76" spans="1:131" ht="26.25" customHeight="1" x14ac:dyDescent="0.15">
      <c r="A76" s="229">
        <v>9</v>
      </c>
      <c r="B76" s="984"/>
      <c r="C76" s="985"/>
      <c r="D76" s="985"/>
      <c r="E76" s="985"/>
      <c r="F76" s="985"/>
      <c r="G76" s="985"/>
      <c r="H76" s="985"/>
      <c r="I76" s="985"/>
      <c r="J76" s="985"/>
      <c r="K76" s="985"/>
      <c r="L76" s="985"/>
      <c r="M76" s="985"/>
      <c r="N76" s="985"/>
      <c r="O76" s="985"/>
      <c r="P76" s="986"/>
      <c r="Q76" s="988"/>
      <c r="R76" s="989"/>
      <c r="S76" s="989"/>
      <c r="T76" s="989"/>
      <c r="U76" s="990"/>
      <c r="V76" s="991"/>
      <c r="W76" s="989"/>
      <c r="X76" s="989"/>
      <c r="Y76" s="989"/>
      <c r="Z76" s="990"/>
      <c r="AA76" s="991"/>
      <c r="AB76" s="989"/>
      <c r="AC76" s="989"/>
      <c r="AD76" s="989"/>
      <c r="AE76" s="990"/>
      <c r="AF76" s="991"/>
      <c r="AG76" s="989"/>
      <c r="AH76" s="989"/>
      <c r="AI76" s="989"/>
      <c r="AJ76" s="990"/>
      <c r="AK76" s="991"/>
      <c r="AL76" s="989"/>
      <c r="AM76" s="989"/>
      <c r="AN76" s="989"/>
      <c r="AO76" s="990"/>
      <c r="AP76" s="991"/>
      <c r="AQ76" s="989"/>
      <c r="AR76" s="989"/>
      <c r="AS76" s="989"/>
      <c r="AT76" s="990"/>
      <c r="AU76" s="991"/>
      <c r="AV76" s="989"/>
      <c r="AW76" s="989"/>
      <c r="AX76" s="989"/>
      <c r="AY76" s="990"/>
      <c r="AZ76" s="982"/>
      <c r="BA76" s="982"/>
      <c r="BB76" s="982"/>
      <c r="BC76" s="982"/>
      <c r="BD76" s="983"/>
      <c r="BE76" s="232"/>
      <c r="BF76" s="232"/>
      <c r="BG76" s="232"/>
      <c r="BH76" s="232"/>
      <c r="BI76" s="232"/>
      <c r="BJ76" s="232"/>
      <c r="BK76" s="232"/>
      <c r="BL76" s="232"/>
      <c r="BM76" s="232"/>
      <c r="BN76" s="232"/>
      <c r="BO76" s="232"/>
      <c r="BP76" s="232"/>
      <c r="BQ76" s="229">
        <v>70</v>
      </c>
      <c r="BR76" s="234"/>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21"/>
    </row>
    <row r="77" spans="1:131" ht="26.25" customHeight="1" x14ac:dyDescent="0.15">
      <c r="A77" s="229">
        <v>10</v>
      </c>
      <c r="B77" s="984"/>
      <c r="C77" s="985"/>
      <c r="D77" s="985"/>
      <c r="E77" s="985"/>
      <c r="F77" s="985"/>
      <c r="G77" s="985"/>
      <c r="H77" s="985"/>
      <c r="I77" s="985"/>
      <c r="J77" s="985"/>
      <c r="K77" s="985"/>
      <c r="L77" s="985"/>
      <c r="M77" s="985"/>
      <c r="N77" s="985"/>
      <c r="O77" s="985"/>
      <c r="P77" s="986"/>
      <c r="Q77" s="988"/>
      <c r="R77" s="989"/>
      <c r="S77" s="989"/>
      <c r="T77" s="989"/>
      <c r="U77" s="990"/>
      <c r="V77" s="991"/>
      <c r="W77" s="989"/>
      <c r="X77" s="989"/>
      <c r="Y77" s="989"/>
      <c r="Z77" s="990"/>
      <c r="AA77" s="991"/>
      <c r="AB77" s="989"/>
      <c r="AC77" s="989"/>
      <c r="AD77" s="989"/>
      <c r="AE77" s="990"/>
      <c r="AF77" s="991"/>
      <c r="AG77" s="989"/>
      <c r="AH77" s="989"/>
      <c r="AI77" s="989"/>
      <c r="AJ77" s="990"/>
      <c r="AK77" s="991"/>
      <c r="AL77" s="989"/>
      <c r="AM77" s="989"/>
      <c r="AN77" s="989"/>
      <c r="AO77" s="990"/>
      <c r="AP77" s="991"/>
      <c r="AQ77" s="989"/>
      <c r="AR77" s="989"/>
      <c r="AS77" s="989"/>
      <c r="AT77" s="990"/>
      <c r="AU77" s="991"/>
      <c r="AV77" s="989"/>
      <c r="AW77" s="989"/>
      <c r="AX77" s="989"/>
      <c r="AY77" s="990"/>
      <c r="AZ77" s="982"/>
      <c r="BA77" s="982"/>
      <c r="BB77" s="982"/>
      <c r="BC77" s="982"/>
      <c r="BD77" s="983"/>
      <c r="BE77" s="232"/>
      <c r="BF77" s="232"/>
      <c r="BG77" s="232"/>
      <c r="BH77" s="232"/>
      <c r="BI77" s="232"/>
      <c r="BJ77" s="232"/>
      <c r="BK77" s="232"/>
      <c r="BL77" s="232"/>
      <c r="BM77" s="232"/>
      <c r="BN77" s="232"/>
      <c r="BO77" s="232"/>
      <c r="BP77" s="232"/>
      <c r="BQ77" s="229">
        <v>71</v>
      </c>
      <c r="BR77" s="234"/>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21"/>
    </row>
    <row r="78" spans="1:131" ht="26.25" customHeight="1" x14ac:dyDescent="0.15">
      <c r="A78" s="229">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32"/>
      <c r="BF78" s="232"/>
      <c r="BG78" s="232"/>
      <c r="BH78" s="232"/>
      <c r="BI78" s="232"/>
      <c r="BJ78" s="221"/>
      <c r="BK78" s="221"/>
      <c r="BL78" s="221"/>
      <c r="BM78" s="221"/>
      <c r="BN78" s="221"/>
      <c r="BO78" s="232"/>
      <c r="BP78" s="232"/>
      <c r="BQ78" s="229">
        <v>72</v>
      </c>
      <c r="BR78" s="234"/>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21"/>
    </row>
    <row r="79" spans="1:131" ht="26.25" customHeight="1" x14ac:dyDescent="0.15">
      <c r="A79" s="229">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32"/>
      <c r="BF79" s="232"/>
      <c r="BG79" s="232"/>
      <c r="BH79" s="232"/>
      <c r="BI79" s="232"/>
      <c r="BJ79" s="221"/>
      <c r="BK79" s="221"/>
      <c r="BL79" s="221"/>
      <c r="BM79" s="221"/>
      <c r="BN79" s="221"/>
      <c r="BO79" s="232"/>
      <c r="BP79" s="232"/>
      <c r="BQ79" s="229">
        <v>73</v>
      </c>
      <c r="BR79" s="234"/>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21"/>
    </row>
    <row r="80" spans="1:131" ht="26.25" customHeight="1" x14ac:dyDescent="0.15">
      <c r="A80" s="229">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32"/>
      <c r="BF80" s="232"/>
      <c r="BG80" s="232"/>
      <c r="BH80" s="232"/>
      <c r="BI80" s="232"/>
      <c r="BJ80" s="232"/>
      <c r="BK80" s="232"/>
      <c r="BL80" s="232"/>
      <c r="BM80" s="232"/>
      <c r="BN80" s="232"/>
      <c r="BO80" s="232"/>
      <c r="BP80" s="232"/>
      <c r="BQ80" s="229">
        <v>74</v>
      </c>
      <c r="BR80" s="234"/>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21"/>
    </row>
    <row r="81" spans="1:131" ht="26.25" customHeight="1" x14ac:dyDescent="0.15">
      <c r="A81" s="229">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32"/>
      <c r="BF81" s="232"/>
      <c r="BG81" s="232"/>
      <c r="BH81" s="232"/>
      <c r="BI81" s="232"/>
      <c r="BJ81" s="232"/>
      <c r="BK81" s="232"/>
      <c r="BL81" s="232"/>
      <c r="BM81" s="232"/>
      <c r="BN81" s="232"/>
      <c r="BO81" s="232"/>
      <c r="BP81" s="232"/>
      <c r="BQ81" s="229">
        <v>75</v>
      </c>
      <c r="BR81" s="234"/>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21"/>
    </row>
    <row r="82" spans="1:131" ht="26.25" customHeight="1" x14ac:dyDescent="0.15">
      <c r="A82" s="229">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32"/>
      <c r="BF82" s="232"/>
      <c r="BG82" s="232"/>
      <c r="BH82" s="232"/>
      <c r="BI82" s="232"/>
      <c r="BJ82" s="232"/>
      <c r="BK82" s="232"/>
      <c r="BL82" s="232"/>
      <c r="BM82" s="232"/>
      <c r="BN82" s="232"/>
      <c r="BO82" s="232"/>
      <c r="BP82" s="232"/>
      <c r="BQ82" s="229">
        <v>76</v>
      </c>
      <c r="BR82" s="234"/>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21"/>
    </row>
    <row r="83" spans="1:131" ht="26.25" customHeight="1" x14ac:dyDescent="0.15">
      <c r="A83" s="229">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32"/>
      <c r="BF83" s="232"/>
      <c r="BG83" s="232"/>
      <c r="BH83" s="232"/>
      <c r="BI83" s="232"/>
      <c r="BJ83" s="232"/>
      <c r="BK83" s="232"/>
      <c r="BL83" s="232"/>
      <c r="BM83" s="232"/>
      <c r="BN83" s="232"/>
      <c r="BO83" s="232"/>
      <c r="BP83" s="232"/>
      <c r="BQ83" s="229">
        <v>77</v>
      </c>
      <c r="BR83" s="234"/>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21"/>
    </row>
    <row r="84" spans="1:131" ht="26.25" customHeight="1" x14ac:dyDescent="0.15">
      <c r="A84" s="229">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32"/>
      <c r="BF84" s="232"/>
      <c r="BG84" s="232"/>
      <c r="BH84" s="232"/>
      <c r="BI84" s="232"/>
      <c r="BJ84" s="232"/>
      <c r="BK84" s="232"/>
      <c r="BL84" s="232"/>
      <c r="BM84" s="232"/>
      <c r="BN84" s="232"/>
      <c r="BO84" s="232"/>
      <c r="BP84" s="232"/>
      <c r="BQ84" s="229">
        <v>78</v>
      </c>
      <c r="BR84" s="234"/>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21"/>
    </row>
    <row r="85" spans="1:131" ht="26.25" customHeight="1" x14ac:dyDescent="0.15">
      <c r="A85" s="229">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32"/>
      <c r="BF85" s="232"/>
      <c r="BG85" s="232"/>
      <c r="BH85" s="232"/>
      <c r="BI85" s="232"/>
      <c r="BJ85" s="232"/>
      <c r="BK85" s="232"/>
      <c r="BL85" s="232"/>
      <c r="BM85" s="232"/>
      <c r="BN85" s="232"/>
      <c r="BO85" s="232"/>
      <c r="BP85" s="232"/>
      <c r="BQ85" s="229">
        <v>79</v>
      </c>
      <c r="BR85" s="234"/>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21"/>
    </row>
    <row r="86" spans="1:131" ht="26.25" customHeight="1" x14ac:dyDescent="0.15">
      <c r="A86" s="229">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32"/>
      <c r="BF86" s="232"/>
      <c r="BG86" s="232"/>
      <c r="BH86" s="232"/>
      <c r="BI86" s="232"/>
      <c r="BJ86" s="232"/>
      <c r="BK86" s="232"/>
      <c r="BL86" s="232"/>
      <c r="BM86" s="232"/>
      <c r="BN86" s="232"/>
      <c r="BO86" s="232"/>
      <c r="BP86" s="232"/>
      <c r="BQ86" s="229">
        <v>80</v>
      </c>
      <c r="BR86" s="234"/>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21"/>
    </row>
    <row r="87" spans="1:131" ht="26.25" customHeight="1" x14ac:dyDescent="0.15">
      <c r="A87" s="235">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32"/>
      <c r="BF87" s="232"/>
      <c r="BG87" s="232"/>
      <c r="BH87" s="232"/>
      <c r="BI87" s="232"/>
      <c r="BJ87" s="232"/>
      <c r="BK87" s="232"/>
      <c r="BL87" s="232"/>
      <c r="BM87" s="232"/>
      <c r="BN87" s="232"/>
      <c r="BO87" s="232"/>
      <c r="BP87" s="232"/>
      <c r="BQ87" s="229">
        <v>81</v>
      </c>
      <c r="BR87" s="234"/>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21"/>
    </row>
    <row r="88" spans="1:131" ht="26.25" customHeight="1" thickBot="1" x14ac:dyDescent="0.2">
      <c r="A88" s="231" t="s">
        <v>390</v>
      </c>
      <c r="B88" s="947" t="s">
        <v>419</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v>7912</v>
      </c>
      <c r="AG88" s="969"/>
      <c r="AH88" s="969"/>
      <c r="AI88" s="969"/>
      <c r="AJ88" s="969"/>
      <c r="AK88" s="973"/>
      <c r="AL88" s="973"/>
      <c r="AM88" s="973"/>
      <c r="AN88" s="973"/>
      <c r="AO88" s="973"/>
      <c r="AP88" s="969">
        <v>5177</v>
      </c>
      <c r="AQ88" s="969"/>
      <c r="AR88" s="969"/>
      <c r="AS88" s="969"/>
      <c r="AT88" s="969"/>
      <c r="AU88" s="969">
        <v>156</v>
      </c>
      <c r="AV88" s="969"/>
      <c r="AW88" s="969"/>
      <c r="AX88" s="969"/>
      <c r="AY88" s="969"/>
      <c r="AZ88" s="970"/>
      <c r="BA88" s="970"/>
      <c r="BB88" s="970"/>
      <c r="BC88" s="970"/>
      <c r="BD88" s="971"/>
      <c r="BE88" s="232"/>
      <c r="BF88" s="232"/>
      <c r="BG88" s="232"/>
      <c r="BH88" s="232"/>
      <c r="BI88" s="232"/>
      <c r="BJ88" s="232"/>
      <c r="BK88" s="232"/>
      <c r="BL88" s="232"/>
      <c r="BM88" s="232"/>
      <c r="BN88" s="232"/>
      <c r="BO88" s="232"/>
      <c r="BP88" s="232"/>
      <c r="BQ88" s="229">
        <v>82</v>
      </c>
      <c r="BR88" s="234"/>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47" t="s">
        <v>420</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c r="CS102" s="963"/>
      <c r="CT102" s="963"/>
      <c r="CU102" s="963"/>
      <c r="CV102" s="964"/>
      <c r="CW102" s="962"/>
      <c r="CX102" s="963"/>
      <c r="CY102" s="963"/>
      <c r="CZ102" s="963"/>
      <c r="DA102" s="964"/>
      <c r="DB102" s="962"/>
      <c r="DC102" s="963"/>
      <c r="DD102" s="963"/>
      <c r="DE102" s="963"/>
      <c r="DF102" s="964"/>
      <c r="DG102" s="962"/>
      <c r="DH102" s="963"/>
      <c r="DI102" s="963"/>
      <c r="DJ102" s="963"/>
      <c r="DK102" s="964"/>
      <c r="DL102" s="962"/>
      <c r="DM102" s="963"/>
      <c r="DN102" s="963"/>
      <c r="DO102" s="963"/>
      <c r="DP102" s="964"/>
      <c r="DQ102" s="962"/>
      <c r="DR102" s="963"/>
      <c r="DS102" s="963"/>
      <c r="DT102" s="963"/>
      <c r="DU102" s="964"/>
      <c r="DV102" s="947"/>
      <c r="DW102" s="948"/>
      <c r="DX102" s="948"/>
      <c r="DY102" s="948"/>
      <c r="DZ102" s="949"/>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421</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422</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2" t="s">
        <v>425</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426</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15">
      <c r="A109" s="905" t="s">
        <v>427</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428</v>
      </c>
      <c r="AB109" s="906"/>
      <c r="AC109" s="906"/>
      <c r="AD109" s="906"/>
      <c r="AE109" s="907"/>
      <c r="AF109" s="908" t="s">
        <v>429</v>
      </c>
      <c r="AG109" s="906"/>
      <c r="AH109" s="906"/>
      <c r="AI109" s="906"/>
      <c r="AJ109" s="907"/>
      <c r="AK109" s="908" t="s">
        <v>305</v>
      </c>
      <c r="AL109" s="906"/>
      <c r="AM109" s="906"/>
      <c r="AN109" s="906"/>
      <c r="AO109" s="907"/>
      <c r="AP109" s="908" t="s">
        <v>430</v>
      </c>
      <c r="AQ109" s="906"/>
      <c r="AR109" s="906"/>
      <c r="AS109" s="906"/>
      <c r="AT109" s="939"/>
      <c r="AU109" s="905" t="s">
        <v>427</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428</v>
      </c>
      <c r="BR109" s="906"/>
      <c r="BS109" s="906"/>
      <c r="BT109" s="906"/>
      <c r="BU109" s="907"/>
      <c r="BV109" s="908" t="s">
        <v>429</v>
      </c>
      <c r="BW109" s="906"/>
      <c r="BX109" s="906"/>
      <c r="BY109" s="906"/>
      <c r="BZ109" s="907"/>
      <c r="CA109" s="908" t="s">
        <v>305</v>
      </c>
      <c r="CB109" s="906"/>
      <c r="CC109" s="906"/>
      <c r="CD109" s="906"/>
      <c r="CE109" s="907"/>
      <c r="CF109" s="946" t="s">
        <v>430</v>
      </c>
      <c r="CG109" s="946"/>
      <c r="CH109" s="946"/>
      <c r="CI109" s="946"/>
      <c r="CJ109" s="946"/>
      <c r="CK109" s="908" t="s">
        <v>431</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428</v>
      </c>
      <c r="DH109" s="906"/>
      <c r="DI109" s="906"/>
      <c r="DJ109" s="906"/>
      <c r="DK109" s="907"/>
      <c r="DL109" s="908" t="s">
        <v>429</v>
      </c>
      <c r="DM109" s="906"/>
      <c r="DN109" s="906"/>
      <c r="DO109" s="906"/>
      <c r="DP109" s="907"/>
      <c r="DQ109" s="908" t="s">
        <v>305</v>
      </c>
      <c r="DR109" s="906"/>
      <c r="DS109" s="906"/>
      <c r="DT109" s="906"/>
      <c r="DU109" s="907"/>
      <c r="DV109" s="908" t="s">
        <v>430</v>
      </c>
      <c r="DW109" s="906"/>
      <c r="DX109" s="906"/>
      <c r="DY109" s="906"/>
      <c r="DZ109" s="939"/>
    </row>
    <row r="110" spans="1:131" s="221" customFormat="1" ht="26.25" customHeight="1" x14ac:dyDescent="0.15">
      <c r="A110" s="817" t="s">
        <v>432</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382728</v>
      </c>
      <c r="AB110" s="899"/>
      <c r="AC110" s="899"/>
      <c r="AD110" s="899"/>
      <c r="AE110" s="900"/>
      <c r="AF110" s="901">
        <v>365944</v>
      </c>
      <c r="AG110" s="899"/>
      <c r="AH110" s="899"/>
      <c r="AI110" s="899"/>
      <c r="AJ110" s="900"/>
      <c r="AK110" s="901">
        <v>338866</v>
      </c>
      <c r="AL110" s="899"/>
      <c r="AM110" s="899"/>
      <c r="AN110" s="899"/>
      <c r="AO110" s="900"/>
      <c r="AP110" s="902">
        <v>26.4</v>
      </c>
      <c r="AQ110" s="903"/>
      <c r="AR110" s="903"/>
      <c r="AS110" s="903"/>
      <c r="AT110" s="904"/>
      <c r="AU110" s="940" t="s">
        <v>73</v>
      </c>
      <c r="AV110" s="941"/>
      <c r="AW110" s="941"/>
      <c r="AX110" s="941"/>
      <c r="AY110" s="941"/>
      <c r="AZ110" s="870" t="s">
        <v>433</v>
      </c>
      <c r="BA110" s="818"/>
      <c r="BB110" s="818"/>
      <c r="BC110" s="818"/>
      <c r="BD110" s="818"/>
      <c r="BE110" s="818"/>
      <c r="BF110" s="818"/>
      <c r="BG110" s="818"/>
      <c r="BH110" s="818"/>
      <c r="BI110" s="818"/>
      <c r="BJ110" s="818"/>
      <c r="BK110" s="818"/>
      <c r="BL110" s="818"/>
      <c r="BM110" s="818"/>
      <c r="BN110" s="818"/>
      <c r="BO110" s="818"/>
      <c r="BP110" s="819"/>
      <c r="BQ110" s="871">
        <v>3045692</v>
      </c>
      <c r="BR110" s="852"/>
      <c r="BS110" s="852"/>
      <c r="BT110" s="852"/>
      <c r="BU110" s="852"/>
      <c r="BV110" s="852">
        <v>3160503</v>
      </c>
      <c r="BW110" s="852"/>
      <c r="BX110" s="852"/>
      <c r="BY110" s="852"/>
      <c r="BZ110" s="852"/>
      <c r="CA110" s="852">
        <v>3100650</v>
      </c>
      <c r="CB110" s="852"/>
      <c r="CC110" s="852"/>
      <c r="CD110" s="852"/>
      <c r="CE110" s="852"/>
      <c r="CF110" s="876">
        <v>242</v>
      </c>
      <c r="CG110" s="877"/>
      <c r="CH110" s="877"/>
      <c r="CI110" s="877"/>
      <c r="CJ110" s="877"/>
      <c r="CK110" s="936" t="s">
        <v>434</v>
      </c>
      <c r="CL110" s="829"/>
      <c r="CM110" s="870" t="s">
        <v>435</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410</v>
      </c>
      <c r="DH110" s="852"/>
      <c r="DI110" s="852"/>
      <c r="DJ110" s="852"/>
      <c r="DK110" s="852"/>
      <c r="DL110" s="852" t="s">
        <v>410</v>
      </c>
      <c r="DM110" s="852"/>
      <c r="DN110" s="852"/>
      <c r="DO110" s="852"/>
      <c r="DP110" s="852"/>
      <c r="DQ110" s="852" t="s">
        <v>410</v>
      </c>
      <c r="DR110" s="852"/>
      <c r="DS110" s="852"/>
      <c r="DT110" s="852"/>
      <c r="DU110" s="852"/>
      <c r="DV110" s="853" t="s">
        <v>410</v>
      </c>
      <c r="DW110" s="853"/>
      <c r="DX110" s="853"/>
      <c r="DY110" s="853"/>
      <c r="DZ110" s="854"/>
    </row>
    <row r="111" spans="1:131" s="221" customFormat="1" ht="26.25" customHeight="1" x14ac:dyDescent="0.15">
      <c r="A111" s="784" t="s">
        <v>436</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405</v>
      </c>
      <c r="AB111" s="929"/>
      <c r="AC111" s="929"/>
      <c r="AD111" s="929"/>
      <c r="AE111" s="930"/>
      <c r="AF111" s="931" t="s">
        <v>405</v>
      </c>
      <c r="AG111" s="929"/>
      <c r="AH111" s="929"/>
      <c r="AI111" s="929"/>
      <c r="AJ111" s="930"/>
      <c r="AK111" s="931" t="s">
        <v>129</v>
      </c>
      <c r="AL111" s="929"/>
      <c r="AM111" s="929"/>
      <c r="AN111" s="929"/>
      <c r="AO111" s="930"/>
      <c r="AP111" s="932" t="s">
        <v>129</v>
      </c>
      <c r="AQ111" s="933"/>
      <c r="AR111" s="933"/>
      <c r="AS111" s="933"/>
      <c r="AT111" s="934"/>
      <c r="AU111" s="942"/>
      <c r="AV111" s="943"/>
      <c r="AW111" s="943"/>
      <c r="AX111" s="943"/>
      <c r="AY111" s="943"/>
      <c r="AZ111" s="825" t="s">
        <v>437</v>
      </c>
      <c r="BA111" s="762"/>
      <c r="BB111" s="762"/>
      <c r="BC111" s="762"/>
      <c r="BD111" s="762"/>
      <c r="BE111" s="762"/>
      <c r="BF111" s="762"/>
      <c r="BG111" s="762"/>
      <c r="BH111" s="762"/>
      <c r="BI111" s="762"/>
      <c r="BJ111" s="762"/>
      <c r="BK111" s="762"/>
      <c r="BL111" s="762"/>
      <c r="BM111" s="762"/>
      <c r="BN111" s="762"/>
      <c r="BO111" s="762"/>
      <c r="BP111" s="763"/>
      <c r="BQ111" s="826" t="s">
        <v>129</v>
      </c>
      <c r="BR111" s="827"/>
      <c r="BS111" s="827"/>
      <c r="BT111" s="827"/>
      <c r="BU111" s="827"/>
      <c r="BV111" s="827" t="s">
        <v>405</v>
      </c>
      <c r="BW111" s="827"/>
      <c r="BX111" s="827"/>
      <c r="BY111" s="827"/>
      <c r="BZ111" s="827"/>
      <c r="CA111" s="827" t="s">
        <v>438</v>
      </c>
      <c r="CB111" s="827"/>
      <c r="CC111" s="827"/>
      <c r="CD111" s="827"/>
      <c r="CE111" s="827"/>
      <c r="CF111" s="885" t="s">
        <v>405</v>
      </c>
      <c r="CG111" s="886"/>
      <c r="CH111" s="886"/>
      <c r="CI111" s="886"/>
      <c r="CJ111" s="886"/>
      <c r="CK111" s="937"/>
      <c r="CL111" s="831"/>
      <c r="CM111" s="825" t="s">
        <v>439</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129</v>
      </c>
      <c r="DH111" s="827"/>
      <c r="DI111" s="827"/>
      <c r="DJ111" s="827"/>
      <c r="DK111" s="827"/>
      <c r="DL111" s="827" t="s">
        <v>438</v>
      </c>
      <c r="DM111" s="827"/>
      <c r="DN111" s="827"/>
      <c r="DO111" s="827"/>
      <c r="DP111" s="827"/>
      <c r="DQ111" s="827" t="s">
        <v>129</v>
      </c>
      <c r="DR111" s="827"/>
      <c r="DS111" s="827"/>
      <c r="DT111" s="827"/>
      <c r="DU111" s="827"/>
      <c r="DV111" s="804" t="s">
        <v>440</v>
      </c>
      <c r="DW111" s="804"/>
      <c r="DX111" s="804"/>
      <c r="DY111" s="804"/>
      <c r="DZ111" s="805"/>
    </row>
    <row r="112" spans="1:131" s="221" customFormat="1" ht="26.25" customHeight="1" x14ac:dyDescent="0.15">
      <c r="A112" s="922" t="s">
        <v>441</v>
      </c>
      <c r="B112" s="923"/>
      <c r="C112" s="762" t="s">
        <v>442</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129</v>
      </c>
      <c r="AB112" s="790"/>
      <c r="AC112" s="790"/>
      <c r="AD112" s="790"/>
      <c r="AE112" s="791"/>
      <c r="AF112" s="792" t="s">
        <v>129</v>
      </c>
      <c r="AG112" s="790"/>
      <c r="AH112" s="790"/>
      <c r="AI112" s="790"/>
      <c r="AJ112" s="791"/>
      <c r="AK112" s="792" t="s">
        <v>129</v>
      </c>
      <c r="AL112" s="790"/>
      <c r="AM112" s="790"/>
      <c r="AN112" s="790"/>
      <c r="AO112" s="791"/>
      <c r="AP112" s="834" t="s">
        <v>129</v>
      </c>
      <c r="AQ112" s="835"/>
      <c r="AR112" s="835"/>
      <c r="AS112" s="835"/>
      <c r="AT112" s="836"/>
      <c r="AU112" s="942"/>
      <c r="AV112" s="943"/>
      <c r="AW112" s="943"/>
      <c r="AX112" s="943"/>
      <c r="AY112" s="943"/>
      <c r="AZ112" s="825" t="s">
        <v>443</v>
      </c>
      <c r="BA112" s="762"/>
      <c r="BB112" s="762"/>
      <c r="BC112" s="762"/>
      <c r="BD112" s="762"/>
      <c r="BE112" s="762"/>
      <c r="BF112" s="762"/>
      <c r="BG112" s="762"/>
      <c r="BH112" s="762"/>
      <c r="BI112" s="762"/>
      <c r="BJ112" s="762"/>
      <c r="BK112" s="762"/>
      <c r="BL112" s="762"/>
      <c r="BM112" s="762"/>
      <c r="BN112" s="762"/>
      <c r="BO112" s="762"/>
      <c r="BP112" s="763"/>
      <c r="BQ112" s="826">
        <v>281980</v>
      </c>
      <c r="BR112" s="827"/>
      <c r="BS112" s="827"/>
      <c r="BT112" s="827"/>
      <c r="BU112" s="827"/>
      <c r="BV112" s="827">
        <v>314492</v>
      </c>
      <c r="BW112" s="827"/>
      <c r="BX112" s="827"/>
      <c r="BY112" s="827"/>
      <c r="BZ112" s="827"/>
      <c r="CA112" s="827">
        <v>362723</v>
      </c>
      <c r="CB112" s="827"/>
      <c r="CC112" s="827"/>
      <c r="CD112" s="827"/>
      <c r="CE112" s="827"/>
      <c r="CF112" s="885">
        <v>28.3</v>
      </c>
      <c r="CG112" s="886"/>
      <c r="CH112" s="886"/>
      <c r="CI112" s="886"/>
      <c r="CJ112" s="886"/>
      <c r="CK112" s="937"/>
      <c r="CL112" s="831"/>
      <c r="CM112" s="825" t="s">
        <v>444</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129</v>
      </c>
      <c r="DH112" s="827"/>
      <c r="DI112" s="827"/>
      <c r="DJ112" s="827"/>
      <c r="DK112" s="827"/>
      <c r="DL112" s="827" t="s">
        <v>129</v>
      </c>
      <c r="DM112" s="827"/>
      <c r="DN112" s="827"/>
      <c r="DO112" s="827"/>
      <c r="DP112" s="827"/>
      <c r="DQ112" s="827" t="s">
        <v>129</v>
      </c>
      <c r="DR112" s="827"/>
      <c r="DS112" s="827"/>
      <c r="DT112" s="827"/>
      <c r="DU112" s="827"/>
      <c r="DV112" s="804" t="s">
        <v>129</v>
      </c>
      <c r="DW112" s="804"/>
      <c r="DX112" s="804"/>
      <c r="DY112" s="804"/>
      <c r="DZ112" s="805"/>
    </row>
    <row r="113" spans="1:130" s="221" customFormat="1" ht="26.25" customHeight="1" x14ac:dyDescent="0.15">
      <c r="A113" s="924"/>
      <c r="B113" s="925"/>
      <c r="C113" s="762" t="s">
        <v>445</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35606</v>
      </c>
      <c r="AB113" s="929"/>
      <c r="AC113" s="929"/>
      <c r="AD113" s="929"/>
      <c r="AE113" s="930"/>
      <c r="AF113" s="931">
        <v>37753</v>
      </c>
      <c r="AG113" s="929"/>
      <c r="AH113" s="929"/>
      <c r="AI113" s="929"/>
      <c r="AJ113" s="930"/>
      <c r="AK113" s="931">
        <v>38774</v>
      </c>
      <c r="AL113" s="929"/>
      <c r="AM113" s="929"/>
      <c r="AN113" s="929"/>
      <c r="AO113" s="930"/>
      <c r="AP113" s="932">
        <v>3</v>
      </c>
      <c r="AQ113" s="933"/>
      <c r="AR113" s="933"/>
      <c r="AS113" s="933"/>
      <c r="AT113" s="934"/>
      <c r="AU113" s="942"/>
      <c r="AV113" s="943"/>
      <c r="AW113" s="943"/>
      <c r="AX113" s="943"/>
      <c r="AY113" s="943"/>
      <c r="AZ113" s="825" t="s">
        <v>446</v>
      </c>
      <c r="BA113" s="762"/>
      <c r="BB113" s="762"/>
      <c r="BC113" s="762"/>
      <c r="BD113" s="762"/>
      <c r="BE113" s="762"/>
      <c r="BF113" s="762"/>
      <c r="BG113" s="762"/>
      <c r="BH113" s="762"/>
      <c r="BI113" s="762"/>
      <c r="BJ113" s="762"/>
      <c r="BK113" s="762"/>
      <c r="BL113" s="762"/>
      <c r="BM113" s="762"/>
      <c r="BN113" s="762"/>
      <c r="BO113" s="762"/>
      <c r="BP113" s="763"/>
      <c r="BQ113" s="826">
        <v>215342</v>
      </c>
      <c r="BR113" s="827"/>
      <c r="BS113" s="827"/>
      <c r="BT113" s="827"/>
      <c r="BU113" s="827"/>
      <c r="BV113" s="827">
        <v>179816</v>
      </c>
      <c r="BW113" s="827"/>
      <c r="BX113" s="827"/>
      <c r="BY113" s="827"/>
      <c r="BZ113" s="827"/>
      <c r="CA113" s="827">
        <v>155487</v>
      </c>
      <c r="CB113" s="827"/>
      <c r="CC113" s="827"/>
      <c r="CD113" s="827"/>
      <c r="CE113" s="827"/>
      <c r="CF113" s="885">
        <v>12.1</v>
      </c>
      <c r="CG113" s="886"/>
      <c r="CH113" s="886"/>
      <c r="CI113" s="886"/>
      <c r="CJ113" s="886"/>
      <c r="CK113" s="937"/>
      <c r="CL113" s="831"/>
      <c r="CM113" s="825" t="s">
        <v>447</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129</v>
      </c>
      <c r="DH113" s="790"/>
      <c r="DI113" s="790"/>
      <c r="DJ113" s="790"/>
      <c r="DK113" s="791"/>
      <c r="DL113" s="792" t="s">
        <v>129</v>
      </c>
      <c r="DM113" s="790"/>
      <c r="DN113" s="790"/>
      <c r="DO113" s="790"/>
      <c r="DP113" s="791"/>
      <c r="DQ113" s="792" t="s">
        <v>129</v>
      </c>
      <c r="DR113" s="790"/>
      <c r="DS113" s="790"/>
      <c r="DT113" s="790"/>
      <c r="DU113" s="791"/>
      <c r="DV113" s="834" t="s">
        <v>405</v>
      </c>
      <c r="DW113" s="835"/>
      <c r="DX113" s="835"/>
      <c r="DY113" s="835"/>
      <c r="DZ113" s="836"/>
    </row>
    <row r="114" spans="1:130" s="221" customFormat="1" ht="26.25" customHeight="1" x14ac:dyDescent="0.15">
      <c r="A114" s="924"/>
      <c r="B114" s="925"/>
      <c r="C114" s="762" t="s">
        <v>448</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41396</v>
      </c>
      <c r="AB114" s="790"/>
      <c r="AC114" s="790"/>
      <c r="AD114" s="790"/>
      <c r="AE114" s="791"/>
      <c r="AF114" s="792">
        <v>39931</v>
      </c>
      <c r="AG114" s="790"/>
      <c r="AH114" s="790"/>
      <c r="AI114" s="790"/>
      <c r="AJ114" s="791"/>
      <c r="AK114" s="792">
        <v>33591</v>
      </c>
      <c r="AL114" s="790"/>
      <c r="AM114" s="790"/>
      <c r="AN114" s="790"/>
      <c r="AO114" s="791"/>
      <c r="AP114" s="834">
        <v>2.6</v>
      </c>
      <c r="AQ114" s="835"/>
      <c r="AR114" s="835"/>
      <c r="AS114" s="835"/>
      <c r="AT114" s="836"/>
      <c r="AU114" s="942"/>
      <c r="AV114" s="943"/>
      <c r="AW114" s="943"/>
      <c r="AX114" s="943"/>
      <c r="AY114" s="943"/>
      <c r="AZ114" s="825" t="s">
        <v>449</v>
      </c>
      <c r="BA114" s="762"/>
      <c r="BB114" s="762"/>
      <c r="BC114" s="762"/>
      <c r="BD114" s="762"/>
      <c r="BE114" s="762"/>
      <c r="BF114" s="762"/>
      <c r="BG114" s="762"/>
      <c r="BH114" s="762"/>
      <c r="BI114" s="762"/>
      <c r="BJ114" s="762"/>
      <c r="BK114" s="762"/>
      <c r="BL114" s="762"/>
      <c r="BM114" s="762"/>
      <c r="BN114" s="762"/>
      <c r="BO114" s="762"/>
      <c r="BP114" s="763"/>
      <c r="BQ114" s="826">
        <v>371600</v>
      </c>
      <c r="BR114" s="827"/>
      <c r="BS114" s="827"/>
      <c r="BT114" s="827"/>
      <c r="BU114" s="827"/>
      <c r="BV114" s="827">
        <v>344424</v>
      </c>
      <c r="BW114" s="827"/>
      <c r="BX114" s="827"/>
      <c r="BY114" s="827"/>
      <c r="BZ114" s="827"/>
      <c r="CA114" s="827">
        <v>350207</v>
      </c>
      <c r="CB114" s="827"/>
      <c r="CC114" s="827"/>
      <c r="CD114" s="827"/>
      <c r="CE114" s="827"/>
      <c r="CF114" s="885">
        <v>27.3</v>
      </c>
      <c r="CG114" s="886"/>
      <c r="CH114" s="886"/>
      <c r="CI114" s="886"/>
      <c r="CJ114" s="886"/>
      <c r="CK114" s="937"/>
      <c r="CL114" s="831"/>
      <c r="CM114" s="825" t="s">
        <v>450</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405</v>
      </c>
      <c r="DH114" s="790"/>
      <c r="DI114" s="790"/>
      <c r="DJ114" s="790"/>
      <c r="DK114" s="791"/>
      <c r="DL114" s="792" t="s">
        <v>129</v>
      </c>
      <c r="DM114" s="790"/>
      <c r="DN114" s="790"/>
      <c r="DO114" s="790"/>
      <c r="DP114" s="791"/>
      <c r="DQ114" s="792" t="s">
        <v>438</v>
      </c>
      <c r="DR114" s="790"/>
      <c r="DS114" s="790"/>
      <c r="DT114" s="790"/>
      <c r="DU114" s="791"/>
      <c r="DV114" s="834" t="s">
        <v>129</v>
      </c>
      <c r="DW114" s="835"/>
      <c r="DX114" s="835"/>
      <c r="DY114" s="835"/>
      <c r="DZ114" s="836"/>
    </row>
    <row r="115" spans="1:130" s="221" customFormat="1" ht="26.25" customHeight="1" x14ac:dyDescent="0.15">
      <c r="A115" s="924"/>
      <c r="B115" s="925"/>
      <c r="C115" s="762" t="s">
        <v>451</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t="s">
        <v>129</v>
      </c>
      <c r="AB115" s="929"/>
      <c r="AC115" s="929"/>
      <c r="AD115" s="929"/>
      <c r="AE115" s="930"/>
      <c r="AF115" s="931" t="s">
        <v>129</v>
      </c>
      <c r="AG115" s="929"/>
      <c r="AH115" s="929"/>
      <c r="AI115" s="929"/>
      <c r="AJ115" s="930"/>
      <c r="AK115" s="931" t="s">
        <v>129</v>
      </c>
      <c r="AL115" s="929"/>
      <c r="AM115" s="929"/>
      <c r="AN115" s="929"/>
      <c r="AO115" s="930"/>
      <c r="AP115" s="932" t="s">
        <v>129</v>
      </c>
      <c r="AQ115" s="933"/>
      <c r="AR115" s="933"/>
      <c r="AS115" s="933"/>
      <c r="AT115" s="934"/>
      <c r="AU115" s="942"/>
      <c r="AV115" s="943"/>
      <c r="AW115" s="943"/>
      <c r="AX115" s="943"/>
      <c r="AY115" s="943"/>
      <c r="AZ115" s="825" t="s">
        <v>452</v>
      </c>
      <c r="BA115" s="762"/>
      <c r="BB115" s="762"/>
      <c r="BC115" s="762"/>
      <c r="BD115" s="762"/>
      <c r="BE115" s="762"/>
      <c r="BF115" s="762"/>
      <c r="BG115" s="762"/>
      <c r="BH115" s="762"/>
      <c r="BI115" s="762"/>
      <c r="BJ115" s="762"/>
      <c r="BK115" s="762"/>
      <c r="BL115" s="762"/>
      <c r="BM115" s="762"/>
      <c r="BN115" s="762"/>
      <c r="BO115" s="762"/>
      <c r="BP115" s="763"/>
      <c r="BQ115" s="826" t="s">
        <v>405</v>
      </c>
      <c r="BR115" s="827"/>
      <c r="BS115" s="827"/>
      <c r="BT115" s="827"/>
      <c r="BU115" s="827"/>
      <c r="BV115" s="827" t="s">
        <v>405</v>
      </c>
      <c r="BW115" s="827"/>
      <c r="BX115" s="827"/>
      <c r="BY115" s="827"/>
      <c r="BZ115" s="827"/>
      <c r="CA115" s="827" t="s">
        <v>405</v>
      </c>
      <c r="CB115" s="827"/>
      <c r="CC115" s="827"/>
      <c r="CD115" s="827"/>
      <c r="CE115" s="827"/>
      <c r="CF115" s="885" t="s">
        <v>405</v>
      </c>
      <c r="CG115" s="886"/>
      <c r="CH115" s="886"/>
      <c r="CI115" s="886"/>
      <c r="CJ115" s="886"/>
      <c r="CK115" s="937"/>
      <c r="CL115" s="831"/>
      <c r="CM115" s="825" t="s">
        <v>453</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129</v>
      </c>
      <c r="DH115" s="790"/>
      <c r="DI115" s="790"/>
      <c r="DJ115" s="790"/>
      <c r="DK115" s="791"/>
      <c r="DL115" s="792" t="s">
        <v>405</v>
      </c>
      <c r="DM115" s="790"/>
      <c r="DN115" s="790"/>
      <c r="DO115" s="790"/>
      <c r="DP115" s="791"/>
      <c r="DQ115" s="792" t="s">
        <v>405</v>
      </c>
      <c r="DR115" s="790"/>
      <c r="DS115" s="790"/>
      <c r="DT115" s="790"/>
      <c r="DU115" s="791"/>
      <c r="DV115" s="834" t="s">
        <v>405</v>
      </c>
      <c r="DW115" s="835"/>
      <c r="DX115" s="835"/>
      <c r="DY115" s="835"/>
      <c r="DZ115" s="836"/>
    </row>
    <row r="116" spans="1:130" s="221" customFormat="1" ht="26.25" customHeight="1" x14ac:dyDescent="0.15">
      <c r="A116" s="926"/>
      <c r="B116" s="927"/>
      <c r="C116" s="849" t="s">
        <v>454</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v>291</v>
      </c>
      <c r="AB116" s="790"/>
      <c r="AC116" s="790"/>
      <c r="AD116" s="790"/>
      <c r="AE116" s="791"/>
      <c r="AF116" s="792">
        <v>253</v>
      </c>
      <c r="AG116" s="790"/>
      <c r="AH116" s="790"/>
      <c r="AI116" s="790"/>
      <c r="AJ116" s="791"/>
      <c r="AK116" s="792" t="s">
        <v>129</v>
      </c>
      <c r="AL116" s="790"/>
      <c r="AM116" s="790"/>
      <c r="AN116" s="790"/>
      <c r="AO116" s="791"/>
      <c r="AP116" s="834" t="s">
        <v>405</v>
      </c>
      <c r="AQ116" s="835"/>
      <c r="AR116" s="835"/>
      <c r="AS116" s="835"/>
      <c r="AT116" s="836"/>
      <c r="AU116" s="942"/>
      <c r="AV116" s="943"/>
      <c r="AW116" s="943"/>
      <c r="AX116" s="943"/>
      <c r="AY116" s="943"/>
      <c r="AZ116" s="919" t="s">
        <v>455</v>
      </c>
      <c r="BA116" s="920"/>
      <c r="BB116" s="920"/>
      <c r="BC116" s="920"/>
      <c r="BD116" s="920"/>
      <c r="BE116" s="920"/>
      <c r="BF116" s="920"/>
      <c r="BG116" s="920"/>
      <c r="BH116" s="920"/>
      <c r="BI116" s="920"/>
      <c r="BJ116" s="920"/>
      <c r="BK116" s="920"/>
      <c r="BL116" s="920"/>
      <c r="BM116" s="920"/>
      <c r="BN116" s="920"/>
      <c r="BO116" s="920"/>
      <c r="BP116" s="921"/>
      <c r="BQ116" s="826" t="s">
        <v>129</v>
      </c>
      <c r="BR116" s="827"/>
      <c r="BS116" s="827"/>
      <c r="BT116" s="827"/>
      <c r="BU116" s="827"/>
      <c r="BV116" s="827" t="s">
        <v>456</v>
      </c>
      <c r="BW116" s="827"/>
      <c r="BX116" s="827"/>
      <c r="BY116" s="827"/>
      <c r="BZ116" s="827"/>
      <c r="CA116" s="827" t="s">
        <v>405</v>
      </c>
      <c r="CB116" s="827"/>
      <c r="CC116" s="827"/>
      <c r="CD116" s="827"/>
      <c r="CE116" s="827"/>
      <c r="CF116" s="885" t="s">
        <v>129</v>
      </c>
      <c r="CG116" s="886"/>
      <c r="CH116" s="886"/>
      <c r="CI116" s="886"/>
      <c r="CJ116" s="886"/>
      <c r="CK116" s="937"/>
      <c r="CL116" s="831"/>
      <c r="CM116" s="825" t="s">
        <v>457</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129</v>
      </c>
      <c r="DH116" s="790"/>
      <c r="DI116" s="790"/>
      <c r="DJ116" s="790"/>
      <c r="DK116" s="791"/>
      <c r="DL116" s="792" t="s">
        <v>438</v>
      </c>
      <c r="DM116" s="790"/>
      <c r="DN116" s="790"/>
      <c r="DO116" s="790"/>
      <c r="DP116" s="791"/>
      <c r="DQ116" s="792" t="s">
        <v>405</v>
      </c>
      <c r="DR116" s="790"/>
      <c r="DS116" s="790"/>
      <c r="DT116" s="790"/>
      <c r="DU116" s="791"/>
      <c r="DV116" s="834" t="s">
        <v>129</v>
      </c>
      <c r="DW116" s="835"/>
      <c r="DX116" s="835"/>
      <c r="DY116" s="835"/>
      <c r="DZ116" s="836"/>
    </row>
    <row r="117" spans="1:130" s="221" customFormat="1" ht="26.25" customHeight="1" x14ac:dyDescent="0.15">
      <c r="A117" s="905" t="s">
        <v>186</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458</v>
      </c>
      <c r="Z117" s="907"/>
      <c r="AA117" s="912">
        <v>460021</v>
      </c>
      <c r="AB117" s="913"/>
      <c r="AC117" s="913"/>
      <c r="AD117" s="913"/>
      <c r="AE117" s="914"/>
      <c r="AF117" s="915">
        <v>443881</v>
      </c>
      <c r="AG117" s="913"/>
      <c r="AH117" s="913"/>
      <c r="AI117" s="913"/>
      <c r="AJ117" s="914"/>
      <c r="AK117" s="915">
        <v>411231</v>
      </c>
      <c r="AL117" s="913"/>
      <c r="AM117" s="913"/>
      <c r="AN117" s="913"/>
      <c r="AO117" s="914"/>
      <c r="AP117" s="916"/>
      <c r="AQ117" s="917"/>
      <c r="AR117" s="917"/>
      <c r="AS117" s="917"/>
      <c r="AT117" s="918"/>
      <c r="AU117" s="942"/>
      <c r="AV117" s="943"/>
      <c r="AW117" s="943"/>
      <c r="AX117" s="943"/>
      <c r="AY117" s="943"/>
      <c r="AZ117" s="873" t="s">
        <v>459</v>
      </c>
      <c r="BA117" s="874"/>
      <c r="BB117" s="874"/>
      <c r="BC117" s="874"/>
      <c r="BD117" s="874"/>
      <c r="BE117" s="874"/>
      <c r="BF117" s="874"/>
      <c r="BG117" s="874"/>
      <c r="BH117" s="874"/>
      <c r="BI117" s="874"/>
      <c r="BJ117" s="874"/>
      <c r="BK117" s="874"/>
      <c r="BL117" s="874"/>
      <c r="BM117" s="874"/>
      <c r="BN117" s="874"/>
      <c r="BO117" s="874"/>
      <c r="BP117" s="875"/>
      <c r="BQ117" s="826" t="s">
        <v>129</v>
      </c>
      <c r="BR117" s="827"/>
      <c r="BS117" s="827"/>
      <c r="BT117" s="827"/>
      <c r="BU117" s="827"/>
      <c r="BV117" s="827" t="s">
        <v>129</v>
      </c>
      <c r="BW117" s="827"/>
      <c r="BX117" s="827"/>
      <c r="BY117" s="827"/>
      <c r="BZ117" s="827"/>
      <c r="CA117" s="827" t="s">
        <v>129</v>
      </c>
      <c r="CB117" s="827"/>
      <c r="CC117" s="827"/>
      <c r="CD117" s="827"/>
      <c r="CE117" s="827"/>
      <c r="CF117" s="885" t="s">
        <v>440</v>
      </c>
      <c r="CG117" s="886"/>
      <c r="CH117" s="886"/>
      <c r="CI117" s="886"/>
      <c r="CJ117" s="886"/>
      <c r="CK117" s="937"/>
      <c r="CL117" s="831"/>
      <c r="CM117" s="825" t="s">
        <v>460</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405</v>
      </c>
      <c r="DH117" s="790"/>
      <c r="DI117" s="790"/>
      <c r="DJ117" s="790"/>
      <c r="DK117" s="791"/>
      <c r="DL117" s="792" t="s">
        <v>129</v>
      </c>
      <c r="DM117" s="790"/>
      <c r="DN117" s="790"/>
      <c r="DO117" s="790"/>
      <c r="DP117" s="791"/>
      <c r="DQ117" s="792" t="s">
        <v>405</v>
      </c>
      <c r="DR117" s="790"/>
      <c r="DS117" s="790"/>
      <c r="DT117" s="790"/>
      <c r="DU117" s="791"/>
      <c r="DV117" s="834" t="s">
        <v>438</v>
      </c>
      <c r="DW117" s="835"/>
      <c r="DX117" s="835"/>
      <c r="DY117" s="835"/>
      <c r="DZ117" s="836"/>
    </row>
    <row r="118" spans="1:130" s="221" customFormat="1" ht="26.25" customHeight="1" x14ac:dyDescent="0.15">
      <c r="A118" s="905" t="s">
        <v>431</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428</v>
      </c>
      <c r="AB118" s="906"/>
      <c r="AC118" s="906"/>
      <c r="AD118" s="906"/>
      <c r="AE118" s="907"/>
      <c r="AF118" s="908" t="s">
        <v>429</v>
      </c>
      <c r="AG118" s="906"/>
      <c r="AH118" s="906"/>
      <c r="AI118" s="906"/>
      <c r="AJ118" s="907"/>
      <c r="AK118" s="908" t="s">
        <v>305</v>
      </c>
      <c r="AL118" s="906"/>
      <c r="AM118" s="906"/>
      <c r="AN118" s="906"/>
      <c r="AO118" s="907"/>
      <c r="AP118" s="909" t="s">
        <v>430</v>
      </c>
      <c r="AQ118" s="910"/>
      <c r="AR118" s="910"/>
      <c r="AS118" s="910"/>
      <c r="AT118" s="911"/>
      <c r="AU118" s="942"/>
      <c r="AV118" s="943"/>
      <c r="AW118" s="943"/>
      <c r="AX118" s="943"/>
      <c r="AY118" s="943"/>
      <c r="AZ118" s="848" t="s">
        <v>461</v>
      </c>
      <c r="BA118" s="849"/>
      <c r="BB118" s="849"/>
      <c r="BC118" s="849"/>
      <c r="BD118" s="849"/>
      <c r="BE118" s="849"/>
      <c r="BF118" s="849"/>
      <c r="BG118" s="849"/>
      <c r="BH118" s="849"/>
      <c r="BI118" s="849"/>
      <c r="BJ118" s="849"/>
      <c r="BK118" s="849"/>
      <c r="BL118" s="849"/>
      <c r="BM118" s="849"/>
      <c r="BN118" s="849"/>
      <c r="BO118" s="849"/>
      <c r="BP118" s="850"/>
      <c r="BQ118" s="889" t="s">
        <v>129</v>
      </c>
      <c r="BR118" s="855"/>
      <c r="BS118" s="855"/>
      <c r="BT118" s="855"/>
      <c r="BU118" s="855"/>
      <c r="BV118" s="855" t="s">
        <v>129</v>
      </c>
      <c r="BW118" s="855"/>
      <c r="BX118" s="855"/>
      <c r="BY118" s="855"/>
      <c r="BZ118" s="855"/>
      <c r="CA118" s="855" t="s">
        <v>405</v>
      </c>
      <c r="CB118" s="855"/>
      <c r="CC118" s="855"/>
      <c r="CD118" s="855"/>
      <c r="CE118" s="855"/>
      <c r="CF118" s="885" t="s">
        <v>129</v>
      </c>
      <c r="CG118" s="886"/>
      <c r="CH118" s="886"/>
      <c r="CI118" s="886"/>
      <c r="CJ118" s="886"/>
      <c r="CK118" s="937"/>
      <c r="CL118" s="831"/>
      <c r="CM118" s="825" t="s">
        <v>462</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129</v>
      </c>
      <c r="DH118" s="790"/>
      <c r="DI118" s="790"/>
      <c r="DJ118" s="790"/>
      <c r="DK118" s="791"/>
      <c r="DL118" s="792" t="s">
        <v>438</v>
      </c>
      <c r="DM118" s="790"/>
      <c r="DN118" s="790"/>
      <c r="DO118" s="790"/>
      <c r="DP118" s="791"/>
      <c r="DQ118" s="792" t="s">
        <v>129</v>
      </c>
      <c r="DR118" s="790"/>
      <c r="DS118" s="790"/>
      <c r="DT118" s="790"/>
      <c r="DU118" s="791"/>
      <c r="DV118" s="834" t="s">
        <v>129</v>
      </c>
      <c r="DW118" s="835"/>
      <c r="DX118" s="835"/>
      <c r="DY118" s="835"/>
      <c r="DZ118" s="836"/>
    </row>
    <row r="119" spans="1:130" s="221" customFormat="1" ht="26.25" customHeight="1" x14ac:dyDescent="0.15">
      <c r="A119" s="828" t="s">
        <v>434</v>
      </c>
      <c r="B119" s="829"/>
      <c r="C119" s="870" t="s">
        <v>435</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405</v>
      </c>
      <c r="AB119" s="899"/>
      <c r="AC119" s="899"/>
      <c r="AD119" s="899"/>
      <c r="AE119" s="900"/>
      <c r="AF119" s="901" t="s">
        <v>129</v>
      </c>
      <c r="AG119" s="899"/>
      <c r="AH119" s="899"/>
      <c r="AI119" s="899"/>
      <c r="AJ119" s="900"/>
      <c r="AK119" s="901" t="s">
        <v>129</v>
      </c>
      <c r="AL119" s="899"/>
      <c r="AM119" s="899"/>
      <c r="AN119" s="899"/>
      <c r="AO119" s="900"/>
      <c r="AP119" s="902" t="s">
        <v>129</v>
      </c>
      <c r="AQ119" s="903"/>
      <c r="AR119" s="903"/>
      <c r="AS119" s="903"/>
      <c r="AT119" s="904"/>
      <c r="AU119" s="944"/>
      <c r="AV119" s="945"/>
      <c r="AW119" s="945"/>
      <c r="AX119" s="945"/>
      <c r="AY119" s="945"/>
      <c r="AZ119" s="242" t="s">
        <v>186</v>
      </c>
      <c r="BA119" s="242"/>
      <c r="BB119" s="242"/>
      <c r="BC119" s="242"/>
      <c r="BD119" s="242"/>
      <c r="BE119" s="242"/>
      <c r="BF119" s="242"/>
      <c r="BG119" s="242"/>
      <c r="BH119" s="242"/>
      <c r="BI119" s="242"/>
      <c r="BJ119" s="242"/>
      <c r="BK119" s="242"/>
      <c r="BL119" s="242"/>
      <c r="BM119" s="242"/>
      <c r="BN119" s="242"/>
      <c r="BO119" s="887" t="s">
        <v>463</v>
      </c>
      <c r="BP119" s="888"/>
      <c r="BQ119" s="889">
        <v>3914614</v>
      </c>
      <c r="BR119" s="855"/>
      <c r="BS119" s="855"/>
      <c r="BT119" s="855"/>
      <c r="BU119" s="855"/>
      <c r="BV119" s="855">
        <v>3999235</v>
      </c>
      <c r="BW119" s="855"/>
      <c r="BX119" s="855"/>
      <c r="BY119" s="855"/>
      <c r="BZ119" s="855"/>
      <c r="CA119" s="855">
        <v>3969067</v>
      </c>
      <c r="CB119" s="855"/>
      <c r="CC119" s="855"/>
      <c r="CD119" s="855"/>
      <c r="CE119" s="855"/>
      <c r="CF119" s="758"/>
      <c r="CG119" s="759"/>
      <c r="CH119" s="759"/>
      <c r="CI119" s="759"/>
      <c r="CJ119" s="844"/>
      <c r="CK119" s="938"/>
      <c r="CL119" s="833"/>
      <c r="CM119" s="848" t="s">
        <v>464</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t="s">
        <v>405</v>
      </c>
      <c r="DH119" s="774"/>
      <c r="DI119" s="774"/>
      <c r="DJ119" s="774"/>
      <c r="DK119" s="775"/>
      <c r="DL119" s="776" t="s">
        <v>405</v>
      </c>
      <c r="DM119" s="774"/>
      <c r="DN119" s="774"/>
      <c r="DO119" s="774"/>
      <c r="DP119" s="775"/>
      <c r="DQ119" s="776" t="s">
        <v>129</v>
      </c>
      <c r="DR119" s="774"/>
      <c r="DS119" s="774"/>
      <c r="DT119" s="774"/>
      <c r="DU119" s="775"/>
      <c r="DV119" s="858" t="s">
        <v>438</v>
      </c>
      <c r="DW119" s="859"/>
      <c r="DX119" s="859"/>
      <c r="DY119" s="859"/>
      <c r="DZ119" s="860"/>
    </row>
    <row r="120" spans="1:130" s="221" customFormat="1" ht="26.25" customHeight="1" x14ac:dyDescent="0.15">
      <c r="A120" s="830"/>
      <c r="B120" s="831"/>
      <c r="C120" s="825" t="s">
        <v>439</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129</v>
      </c>
      <c r="AB120" s="790"/>
      <c r="AC120" s="790"/>
      <c r="AD120" s="790"/>
      <c r="AE120" s="791"/>
      <c r="AF120" s="792" t="s">
        <v>405</v>
      </c>
      <c r="AG120" s="790"/>
      <c r="AH120" s="790"/>
      <c r="AI120" s="790"/>
      <c r="AJ120" s="791"/>
      <c r="AK120" s="792" t="s">
        <v>129</v>
      </c>
      <c r="AL120" s="790"/>
      <c r="AM120" s="790"/>
      <c r="AN120" s="790"/>
      <c r="AO120" s="791"/>
      <c r="AP120" s="834" t="s">
        <v>129</v>
      </c>
      <c r="AQ120" s="835"/>
      <c r="AR120" s="835"/>
      <c r="AS120" s="835"/>
      <c r="AT120" s="836"/>
      <c r="AU120" s="890" t="s">
        <v>465</v>
      </c>
      <c r="AV120" s="891"/>
      <c r="AW120" s="891"/>
      <c r="AX120" s="891"/>
      <c r="AY120" s="892"/>
      <c r="AZ120" s="870" t="s">
        <v>466</v>
      </c>
      <c r="BA120" s="818"/>
      <c r="BB120" s="818"/>
      <c r="BC120" s="818"/>
      <c r="BD120" s="818"/>
      <c r="BE120" s="818"/>
      <c r="BF120" s="818"/>
      <c r="BG120" s="818"/>
      <c r="BH120" s="818"/>
      <c r="BI120" s="818"/>
      <c r="BJ120" s="818"/>
      <c r="BK120" s="818"/>
      <c r="BL120" s="818"/>
      <c r="BM120" s="818"/>
      <c r="BN120" s="818"/>
      <c r="BO120" s="818"/>
      <c r="BP120" s="819"/>
      <c r="BQ120" s="871">
        <v>1396412</v>
      </c>
      <c r="BR120" s="852"/>
      <c r="BS120" s="852"/>
      <c r="BT120" s="852"/>
      <c r="BU120" s="852"/>
      <c r="BV120" s="852">
        <v>1466359</v>
      </c>
      <c r="BW120" s="852"/>
      <c r="BX120" s="852"/>
      <c r="BY120" s="852"/>
      <c r="BZ120" s="852"/>
      <c r="CA120" s="852">
        <v>1571395</v>
      </c>
      <c r="CB120" s="852"/>
      <c r="CC120" s="852"/>
      <c r="CD120" s="852"/>
      <c r="CE120" s="852"/>
      <c r="CF120" s="876">
        <v>122.6</v>
      </c>
      <c r="CG120" s="877"/>
      <c r="CH120" s="877"/>
      <c r="CI120" s="877"/>
      <c r="CJ120" s="877"/>
      <c r="CK120" s="878" t="s">
        <v>467</v>
      </c>
      <c r="CL120" s="862"/>
      <c r="CM120" s="862"/>
      <c r="CN120" s="862"/>
      <c r="CO120" s="863"/>
      <c r="CP120" s="882" t="s">
        <v>468</v>
      </c>
      <c r="CQ120" s="883"/>
      <c r="CR120" s="883"/>
      <c r="CS120" s="883"/>
      <c r="CT120" s="883"/>
      <c r="CU120" s="883"/>
      <c r="CV120" s="883"/>
      <c r="CW120" s="883"/>
      <c r="CX120" s="883"/>
      <c r="CY120" s="883"/>
      <c r="CZ120" s="883"/>
      <c r="DA120" s="883"/>
      <c r="DB120" s="883"/>
      <c r="DC120" s="883"/>
      <c r="DD120" s="883"/>
      <c r="DE120" s="883"/>
      <c r="DF120" s="884"/>
      <c r="DG120" s="871">
        <v>281980</v>
      </c>
      <c r="DH120" s="852"/>
      <c r="DI120" s="852"/>
      <c r="DJ120" s="852"/>
      <c r="DK120" s="852"/>
      <c r="DL120" s="852">
        <v>314492</v>
      </c>
      <c r="DM120" s="852"/>
      <c r="DN120" s="852"/>
      <c r="DO120" s="852"/>
      <c r="DP120" s="852"/>
      <c r="DQ120" s="852">
        <v>362723</v>
      </c>
      <c r="DR120" s="852"/>
      <c r="DS120" s="852"/>
      <c r="DT120" s="852"/>
      <c r="DU120" s="852"/>
      <c r="DV120" s="853">
        <v>28.3</v>
      </c>
      <c r="DW120" s="853"/>
      <c r="DX120" s="853"/>
      <c r="DY120" s="853"/>
      <c r="DZ120" s="854"/>
    </row>
    <row r="121" spans="1:130" s="221" customFormat="1" ht="26.25" customHeight="1" x14ac:dyDescent="0.15">
      <c r="A121" s="830"/>
      <c r="B121" s="831"/>
      <c r="C121" s="873" t="s">
        <v>469</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438</v>
      </c>
      <c r="AB121" s="790"/>
      <c r="AC121" s="790"/>
      <c r="AD121" s="790"/>
      <c r="AE121" s="791"/>
      <c r="AF121" s="792" t="s">
        <v>456</v>
      </c>
      <c r="AG121" s="790"/>
      <c r="AH121" s="790"/>
      <c r="AI121" s="790"/>
      <c r="AJ121" s="791"/>
      <c r="AK121" s="792" t="s">
        <v>405</v>
      </c>
      <c r="AL121" s="790"/>
      <c r="AM121" s="790"/>
      <c r="AN121" s="790"/>
      <c r="AO121" s="791"/>
      <c r="AP121" s="834" t="s">
        <v>405</v>
      </c>
      <c r="AQ121" s="835"/>
      <c r="AR121" s="835"/>
      <c r="AS121" s="835"/>
      <c r="AT121" s="836"/>
      <c r="AU121" s="893"/>
      <c r="AV121" s="894"/>
      <c r="AW121" s="894"/>
      <c r="AX121" s="894"/>
      <c r="AY121" s="895"/>
      <c r="AZ121" s="825" t="s">
        <v>470</v>
      </c>
      <c r="BA121" s="762"/>
      <c r="BB121" s="762"/>
      <c r="BC121" s="762"/>
      <c r="BD121" s="762"/>
      <c r="BE121" s="762"/>
      <c r="BF121" s="762"/>
      <c r="BG121" s="762"/>
      <c r="BH121" s="762"/>
      <c r="BI121" s="762"/>
      <c r="BJ121" s="762"/>
      <c r="BK121" s="762"/>
      <c r="BL121" s="762"/>
      <c r="BM121" s="762"/>
      <c r="BN121" s="762"/>
      <c r="BO121" s="762"/>
      <c r="BP121" s="763"/>
      <c r="BQ121" s="826">
        <v>73221</v>
      </c>
      <c r="BR121" s="827"/>
      <c r="BS121" s="827"/>
      <c r="BT121" s="827"/>
      <c r="BU121" s="827"/>
      <c r="BV121" s="827">
        <v>64210</v>
      </c>
      <c r="BW121" s="827"/>
      <c r="BX121" s="827"/>
      <c r="BY121" s="827"/>
      <c r="BZ121" s="827"/>
      <c r="CA121" s="827">
        <v>61489</v>
      </c>
      <c r="CB121" s="827"/>
      <c r="CC121" s="827"/>
      <c r="CD121" s="827"/>
      <c r="CE121" s="827"/>
      <c r="CF121" s="885">
        <v>4.8</v>
      </c>
      <c r="CG121" s="886"/>
      <c r="CH121" s="886"/>
      <c r="CI121" s="886"/>
      <c r="CJ121" s="886"/>
      <c r="CK121" s="879"/>
      <c r="CL121" s="865"/>
      <c r="CM121" s="865"/>
      <c r="CN121" s="865"/>
      <c r="CO121" s="866"/>
      <c r="CP121" s="845" t="s">
        <v>471</v>
      </c>
      <c r="CQ121" s="846"/>
      <c r="CR121" s="846"/>
      <c r="CS121" s="846"/>
      <c r="CT121" s="846"/>
      <c r="CU121" s="846"/>
      <c r="CV121" s="846"/>
      <c r="CW121" s="846"/>
      <c r="CX121" s="846"/>
      <c r="CY121" s="846"/>
      <c r="CZ121" s="846"/>
      <c r="DA121" s="846"/>
      <c r="DB121" s="846"/>
      <c r="DC121" s="846"/>
      <c r="DD121" s="846"/>
      <c r="DE121" s="846"/>
      <c r="DF121" s="847"/>
      <c r="DG121" s="826" t="s">
        <v>129</v>
      </c>
      <c r="DH121" s="827"/>
      <c r="DI121" s="827"/>
      <c r="DJ121" s="827"/>
      <c r="DK121" s="827"/>
      <c r="DL121" s="827" t="s">
        <v>405</v>
      </c>
      <c r="DM121" s="827"/>
      <c r="DN121" s="827"/>
      <c r="DO121" s="827"/>
      <c r="DP121" s="827"/>
      <c r="DQ121" s="827" t="s">
        <v>405</v>
      </c>
      <c r="DR121" s="827"/>
      <c r="DS121" s="827"/>
      <c r="DT121" s="827"/>
      <c r="DU121" s="827"/>
      <c r="DV121" s="804" t="s">
        <v>129</v>
      </c>
      <c r="DW121" s="804"/>
      <c r="DX121" s="804"/>
      <c r="DY121" s="804"/>
      <c r="DZ121" s="805"/>
    </row>
    <row r="122" spans="1:130" s="221" customFormat="1" ht="26.25" customHeight="1" x14ac:dyDescent="0.15">
      <c r="A122" s="830"/>
      <c r="B122" s="831"/>
      <c r="C122" s="825" t="s">
        <v>450</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129</v>
      </c>
      <c r="AB122" s="790"/>
      <c r="AC122" s="790"/>
      <c r="AD122" s="790"/>
      <c r="AE122" s="791"/>
      <c r="AF122" s="792" t="s">
        <v>405</v>
      </c>
      <c r="AG122" s="790"/>
      <c r="AH122" s="790"/>
      <c r="AI122" s="790"/>
      <c r="AJ122" s="791"/>
      <c r="AK122" s="792" t="s">
        <v>129</v>
      </c>
      <c r="AL122" s="790"/>
      <c r="AM122" s="790"/>
      <c r="AN122" s="790"/>
      <c r="AO122" s="791"/>
      <c r="AP122" s="834" t="s">
        <v>405</v>
      </c>
      <c r="AQ122" s="835"/>
      <c r="AR122" s="835"/>
      <c r="AS122" s="835"/>
      <c r="AT122" s="836"/>
      <c r="AU122" s="893"/>
      <c r="AV122" s="894"/>
      <c r="AW122" s="894"/>
      <c r="AX122" s="894"/>
      <c r="AY122" s="895"/>
      <c r="AZ122" s="848" t="s">
        <v>472</v>
      </c>
      <c r="BA122" s="849"/>
      <c r="BB122" s="849"/>
      <c r="BC122" s="849"/>
      <c r="BD122" s="849"/>
      <c r="BE122" s="849"/>
      <c r="BF122" s="849"/>
      <c r="BG122" s="849"/>
      <c r="BH122" s="849"/>
      <c r="BI122" s="849"/>
      <c r="BJ122" s="849"/>
      <c r="BK122" s="849"/>
      <c r="BL122" s="849"/>
      <c r="BM122" s="849"/>
      <c r="BN122" s="849"/>
      <c r="BO122" s="849"/>
      <c r="BP122" s="850"/>
      <c r="BQ122" s="889">
        <v>2390915</v>
      </c>
      <c r="BR122" s="855"/>
      <c r="BS122" s="855"/>
      <c r="BT122" s="855"/>
      <c r="BU122" s="855"/>
      <c r="BV122" s="855">
        <v>2465624</v>
      </c>
      <c r="BW122" s="855"/>
      <c r="BX122" s="855"/>
      <c r="BY122" s="855"/>
      <c r="BZ122" s="855"/>
      <c r="CA122" s="855">
        <v>2431438</v>
      </c>
      <c r="CB122" s="855"/>
      <c r="CC122" s="855"/>
      <c r="CD122" s="855"/>
      <c r="CE122" s="855"/>
      <c r="CF122" s="856">
        <v>189.7</v>
      </c>
      <c r="CG122" s="857"/>
      <c r="CH122" s="857"/>
      <c r="CI122" s="857"/>
      <c r="CJ122" s="857"/>
      <c r="CK122" s="879"/>
      <c r="CL122" s="865"/>
      <c r="CM122" s="865"/>
      <c r="CN122" s="865"/>
      <c r="CO122" s="866"/>
      <c r="CP122" s="845" t="s">
        <v>473</v>
      </c>
      <c r="CQ122" s="846"/>
      <c r="CR122" s="846"/>
      <c r="CS122" s="846"/>
      <c r="CT122" s="846"/>
      <c r="CU122" s="846"/>
      <c r="CV122" s="846"/>
      <c r="CW122" s="846"/>
      <c r="CX122" s="846"/>
      <c r="CY122" s="846"/>
      <c r="CZ122" s="846"/>
      <c r="DA122" s="846"/>
      <c r="DB122" s="846"/>
      <c r="DC122" s="846"/>
      <c r="DD122" s="846"/>
      <c r="DE122" s="846"/>
      <c r="DF122" s="847"/>
      <c r="DG122" s="826" t="s">
        <v>405</v>
      </c>
      <c r="DH122" s="827"/>
      <c r="DI122" s="827"/>
      <c r="DJ122" s="827"/>
      <c r="DK122" s="827"/>
      <c r="DL122" s="827" t="s">
        <v>405</v>
      </c>
      <c r="DM122" s="827"/>
      <c r="DN122" s="827"/>
      <c r="DO122" s="827"/>
      <c r="DP122" s="827"/>
      <c r="DQ122" s="827" t="s">
        <v>405</v>
      </c>
      <c r="DR122" s="827"/>
      <c r="DS122" s="827"/>
      <c r="DT122" s="827"/>
      <c r="DU122" s="827"/>
      <c r="DV122" s="804" t="s">
        <v>129</v>
      </c>
      <c r="DW122" s="804"/>
      <c r="DX122" s="804"/>
      <c r="DY122" s="804"/>
      <c r="DZ122" s="805"/>
    </row>
    <row r="123" spans="1:130" s="221" customFormat="1" ht="26.25" customHeight="1" x14ac:dyDescent="0.15">
      <c r="A123" s="830"/>
      <c r="B123" s="831"/>
      <c r="C123" s="825" t="s">
        <v>457</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405</v>
      </c>
      <c r="AB123" s="790"/>
      <c r="AC123" s="790"/>
      <c r="AD123" s="790"/>
      <c r="AE123" s="791"/>
      <c r="AF123" s="792" t="s">
        <v>405</v>
      </c>
      <c r="AG123" s="790"/>
      <c r="AH123" s="790"/>
      <c r="AI123" s="790"/>
      <c r="AJ123" s="791"/>
      <c r="AK123" s="792" t="s">
        <v>440</v>
      </c>
      <c r="AL123" s="790"/>
      <c r="AM123" s="790"/>
      <c r="AN123" s="790"/>
      <c r="AO123" s="791"/>
      <c r="AP123" s="834" t="s">
        <v>129</v>
      </c>
      <c r="AQ123" s="835"/>
      <c r="AR123" s="835"/>
      <c r="AS123" s="835"/>
      <c r="AT123" s="836"/>
      <c r="AU123" s="896"/>
      <c r="AV123" s="897"/>
      <c r="AW123" s="897"/>
      <c r="AX123" s="897"/>
      <c r="AY123" s="897"/>
      <c r="AZ123" s="242" t="s">
        <v>186</v>
      </c>
      <c r="BA123" s="242"/>
      <c r="BB123" s="242"/>
      <c r="BC123" s="242"/>
      <c r="BD123" s="242"/>
      <c r="BE123" s="242"/>
      <c r="BF123" s="242"/>
      <c r="BG123" s="242"/>
      <c r="BH123" s="242"/>
      <c r="BI123" s="242"/>
      <c r="BJ123" s="242"/>
      <c r="BK123" s="242"/>
      <c r="BL123" s="242"/>
      <c r="BM123" s="242"/>
      <c r="BN123" s="242"/>
      <c r="BO123" s="887" t="s">
        <v>474</v>
      </c>
      <c r="BP123" s="888"/>
      <c r="BQ123" s="842">
        <v>3860548</v>
      </c>
      <c r="BR123" s="843"/>
      <c r="BS123" s="843"/>
      <c r="BT123" s="843"/>
      <c r="BU123" s="843"/>
      <c r="BV123" s="843">
        <v>3996193</v>
      </c>
      <c r="BW123" s="843"/>
      <c r="BX123" s="843"/>
      <c r="BY123" s="843"/>
      <c r="BZ123" s="843"/>
      <c r="CA123" s="843">
        <v>4064322</v>
      </c>
      <c r="CB123" s="843"/>
      <c r="CC123" s="843"/>
      <c r="CD123" s="843"/>
      <c r="CE123" s="843"/>
      <c r="CF123" s="758"/>
      <c r="CG123" s="759"/>
      <c r="CH123" s="759"/>
      <c r="CI123" s="759"/>
      <c r="CJ123" s="844"/>
      <c r="CK123" s="879"/>
      <c r="CL123" s="865"/>
      <c r="CM123" s="865"/>
      <c r="CN123" s="865"/>
      <c r="CO123" s="866"/>
      <c r="CP123" s="845" t="s">
        <v>475</v>
      </c>
      <c r="CQ123" s="846"/>
      <c r="CR123" s="846"/>
      <c r="CS123" s="846"/>
      <c r="CT123" s="846"/>
      <c r="CU123" s="846"/>
      <c r="CV123" s="846"/>
      <c r="CW123" s="846"/>
      <c r="CX123" s="846"/>
      <c r="CY123" s="846"/>
      <c r="CZ123" s="846"/>
      <c r="DA123" s="846"/>
      <c r="DB123" s="846"/>
      <c r="DC123" s="846"/>
      <c r="DD123" s="846"/>
      <c r="DE123" s="846"/>
      <c r="DF123" s="847"/>
      <c r="DG123" s="789" t="s">
        <v>129</v>
      </c>
      <c r="DH123" s="790"/>
      <c r="DI123" s="790"/>
      <c r="DJ123" s="790"/>
      <c r="DK123" s="791"/>
      <c r="DL123" s="792" t="s">
        <v>405</v>
      </c>
      <c r="DM123" s="790"/>
      <c r="DN123" s="790"/>
      <c r="DO123" s="790"/>
      <c r="DP123" s="791"/>
      <c r="DQ123" s="792" t="s">
        <v>129</v>
      </c>
      <c r="DR123" s="790"/>
      <c r="DS123" s="790"/>
      <c r="DT123" s="790"/>
      <c r="DU123" s="791"/>
      <c r="DV123" s="834" t="s">
        <v>129</v>
      </c>
      <c r="DW123" s="835"/>
      <c r="DX123" s="835"/>
      <c r="DY123" s="835"/>
      <c r="DZ123" s="836"/>
    </row>
    <row r="124" spans="1:130" s="221" customFormat="1" ht="26.25" customHeight="1" thickBot="1" x14ac:dyDescent="0.2">
      <c r="A124" s="830"/>
      <c r="B124" s="831"/>
      <c r="C124" s="825" t="s">
        <v>460</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405</v>
      </c>
      <c r="AB124" s="790"/>
      <c r="AC124" s="790"/>
      <c r="AD124" s="790"/>
      <c r="AE124" s="791"/>
      <c r="AF124" s="792" t="s">
        <v>405</v>
      </c>
      <c r="AG124" s="790"/>
      <c r="AH124" s="790"/>
      <c r="AI124" s="790"/>
      <c r="AJ124" s="791"/>
      <c r="AK124" s="792" t="s">
        <v>129</v>
      </c>
      <c r="AL124" s="790"/>
      <c r="AM124" s="790"/>
      <c r="AN124" s="790"/>
      <c r="AO124" s="791"/>
      <c r="AP124" s="834" t="s">
        <v>405</v>
      </c>
      <c r="AQ124" s="835"/>
      <c r="AR124" s="835"/>
      <c r="AS124" s="835"/>
      <c r="AT124" s="836"/>
      <c r="AU124" s="837" t="s">
        <v>476</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4.9000000000000004</v>
      </c>
      <c r="BR124" s="841"/>
      <c r="BS124" s="841"/>
      <c r="BT124" s="841"/>
      <c r="BU124" s="841"/>
      <c r="BV124" s="841">
        <v>0.2</v>
      </c>
      <c r="BW124" s="841"/>
      <c r="BX124" s="841"/>
      <c r="BY124" s="841"/>
      <c r="BZ124" s="841"/>
      <c r="CA124" s="841" t="s">
        <v>129</v>
      </c>
      <c r="CB124" s="841"/>
      <c r="CC124" s="841"/>
      <c r="CD124" s="841"/>
      <c r="CE124" s="841"/>
      <c r="CF124" s="736"/>
      <c r="CG124" s="737"/>
      <c r="CH124" s="737"/>
      <c r="CI124" s="737"/>
      <c r="CJ124" s="872"/>
      <c r="CK124" s="880"/>
      <c r="CL124" s="880"/>
      <c r="CM124" s="880"/>
      <c r="CN124" s="880"/>
      <c r="CO124" s="881"/>
      <c r="CP124" s="845" t="s">
        <v>477</v>
      </c>
      <c r="CQ124" s="846"/>
      <c r="CR124" s="846"/>
      <c r="CS124" s="846"/>
      <c r="CT124" s="846"/>
      <c r="CU124" s="846"/>
      <c r="CV124" s="846"/>
      <c r="CW124" s="846"/>
      <c r="CX124" s="846"/>
      <c r="CY124" s="846"/>
      <c r="CZ124" s="846"/>
      <c r="DA124" s="846"/>
      <c r="DB124" s="846"/>
      <c r="DC124" s="846"/>
      <c r="DD124" s="846"/>
      <c r="DE124" s="846"/>
      <c r="DF124" s="847"/>
      <c r="DG124" s="773" t="s">
        <v>129</v>
      </c>
      <c r="DH124" s="774"/>
      <c r="DI124" s="774"/>
      <c r="DJ124" s="774"/>
      <c r="DK124" s="775"/>
      <c r="DL124" s="776" t="s">
        <v>440</v>
      </c>
      <c r="DM124" s="774"/>
      <c r="DN124" s="774"/>
      <c r="DO124" s="774"/>
      <c r="DP124" s="775"/>
      <c r="DQ124" s="776" t="s">
        <v>405</v>
      </c>
      <c r="DR124" s="774"/>
      <c r="DS124" s="774"/>
      <c r="DT124" s="774"/>
      <c r="DU124" s="775"/>
      <c r="DV124" s="858" t="s">
        <v>129</v>
      </c>
      <c r="DW124" s="859"/>
      <c r="DX124" s="859"/>
      <c r="DY124" s="859"/>
      <c r="DZ124" s="860"/>
    </row>
    <row r="125" spans="1:130" s="221" customFormat="1" ht="26.25" customHeight="1" x14ac:dyDescent="0.15">
      <c r="A125" s="830"/>
      <c r="B125" s="831"/>
      <c r="C125" s="825" t="s">
        <v>462</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405</v>
      </c>
      <c r="AB125" s="790"/>
      <c r="AC125" s="790"/>
      <c r="AD125" s="790"/>
      <c r="AE125" s="791"/>
      <c r="AF125" s="792" t="s">
        <v>405</v>
      </c>
      <c r="AG125" s="790"/>
      <c r="AH125" s="790"/>
      <c r="AI125" s="790"/>
      <c r="AJ125" s="791"/>
      <c r="AK125" s="792" t="s">
        <v>456</v>
      </c>
      <c r="AL125" s="790"/>
      <c r="AM125" s="790"/>
      <c r="AN125" s="790"/>
      <c r="AO125" s="791"/>
      <c r="AP125" s="834" t="s">
        <v>405</v>
      </c>
      <c r="AQ125" s="835"/>
      <c r="AR125" s="835"/>
      <c r="AS125" s="835"/>
      <c r="AT125" s="83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1" t="s">
        <v>478</v>
      </c>
      <c r="CL125" s="862"/>
      <c r="CM125" s="862"/>
      <c r="CN125" s="862"/>
      <c r="CO125" s="863"/>
      <c r="CP125" s="870" t="s">
        <v>479</v>
      </c>
      <c r="CQ125" s="818"/>
      <c r="CR125" s="818"/>
      <c r="CS125" s="818"/>
      <c r="CT125" s="818"/>
      <c r="CU125" s="818"/>
      <c r="CV125" s="818"/>
      <c r="CW125" s="818"/>
      <c r="CX125" s="818"/>
      <c r="CY125" s="818"/>
      <c r="CZ125" s="818"/>
      <c r="DA125" s="818"/>
      <c r="DB125" s="818"/>
      <c r="DC125" s="818"/>
      <c r="DD125" s="818"/>
      <c r="DE125" s="818"/>
      <c r="DF125" s="819"/>
      <c r="DG125" s="871" t="s">
        <v>405</v>
      </c>
      <c r="DH125" s="852"/>
      <c r="DI125" s="852"/>
      <c r="DJ125" s="852"/>
      <c r="DK125" s="852"/>
      <c r="DL125" s="852" t="s">
        <v>129</v>
      </c>
      <c r="DM125" s="852"/>
      <c r="DN125" s="852"/>
      <c r="DO125" s="852"/>
      <c r="DP125" s="852"/>
      <c r="DQ125" s="852" t="s">
        <v>129</v>
      </c>
      <c r="DR125" s="852"/>
      <c r="DS125" s="852"/>
      <c r="DT125" s="852"/>
      <c r="DU125" s="852"/>
      <c r="DV125" s="853" t="s">
        <v>405</v>
      </c>
      <c r="DW125" s="853"/>
      <c r="DX125" s="853"/>
      <c r="DY125" s="853"/>
      <c r="DZ125" s="854"/>
    </row>
    <row r="126" spans="1:130" s="221" customFormat="1" ht="26.25" customHeight="1" thickBot="1" x14ac:dyDescent="0.2">
      <c r="A126" s="830"/>
      <c r="B126" s="831"/>
      <c r="C126" s="825" t="s">
        <v>464</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t="s">
        <v>129</v>
      </c>
      <c r="AB126" s="790"/>
      <c r="AC126" s="790"/>
      <c r="AD126" s="790"/>
      <c r="AE126" s="791"/>
      <c r="AF126" s="792" t="s">
        <v>440</v>
      </c>
      <c r="AG126" s="790"/>
      <c r="AH126" s="790"/>
      <c r="AI126" s="790"/>
      <c r="AJ126" s="791"/>
      <c r="AK126" s="792" t="s">
        <v>129</v>
      </c>
      <c r="AL126" s="790"/>
      <c r="AM126" s="790"/>
      <c r="AN126" s="790"/>
      <c r="AO126" s="791"/>
      <c r="AP126" s="834" t="s">
        <v>405</v>
      </c>
      <c r="AQ126" s="835"/>
      <c r="AR126" s="835"/>
      <c r="AS126" s="835"/>
      <c r="AT126" s="83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4"/>
      <c r="CL126" s="865"/>
      <c r="CM126" s="865"/>
      <c r="CN126" s="865"/>
      <c r="CO126" s="866"/>
      <c r="CP126" s="825" t="s">
        <v>480</v>
      </c>
      <c r="CQ126" s="762"/>
      <c r="CR126" s="762"/>
      <c r="CS126" s="762"/>
      <c r="CT126" s="762"/>
      <c r="CU126" s="762"/>
      <c r="CV126" s="762"/>
      <c r="CW126" s="762"/>
      <c r="CX126" s="762"/>
      <c r="CY126" s="762"/>
      <c r="CZ126" s="762"/>
      <c r="DA126" s="762"/>
      <c r="DB126" s="762"/>
      <c r="DC126" s="762"/>
      <c r="DD126" s="762"/>
      <c r="DE126" s="762"/>
      <c r="DF126" s="763"/>
      <c r="DG126" s="826" t="s">
        <v>438</v>
      </c>
      <c r="DH126" s="827"/>
      <c r="DI126" s="827"/>
      <c r="DJ126" s="827"/>
      <c r="DK126" s="827"/>
      <c r="DL126" s="827" t="s">
        <v>129</v>
      </c>
      <c r="DM126" s="827"/>
      <c r="DN126" s="827"/>
      <c r="DO126" s="827"/>
      <c r="DP126" s="827"/>
      <c r="DQ126" s="827" t="s">
        <v>129</v>
      </c>
      <c r="DR126" s="827"/>
      <c r="DS126" s="827"/>
      <c r="DT126" s="827"/>
      <c r="DU126" s="827"/>
      <c r="DV126" s="804" t="s">
        <v>405</v>
      </c>
      <c r="DW126" s="804"/>
      <c r="DX126" s="804"/>
      <c r="DY126" s="804"/>
      <c r="DZ126" s="805"/>
    </row>
    <row r="127" spans="1:130" s="221" customFormat="1" ht="26.25" customHeight="1" x14ac:dyDescent="0.15">
      <c r="A127" s="832"/>
      <c r="B127" s="833"/>
      <c r="C127" s="848" t="s">
        <v>481</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t="s">
        <v>129</v>
      </c>
      <c r="AB127" s="790"/>
      <c r="AC127" s="790"/>
      <c r="AD127" s="790"/>
      <c r="AE127" s="791"/>
      <c r="AF127" s="792" t="s">
        <v>129</v>
      </c>
      <c r="AG127" s="790"/>
      <c r="AH127" s="790"/>
      <c r="AI127" s="790"/>
      <c r="AJ127" s="791"/>
      <c r="AK127" s="792" t="s">
        <v>405</v>
      </c>
      <c r="AL127" s="790"/>
      <c r="AM127" s="790"/>
      <c r="AN127" s="790"/>
      <c r="AO127" s="791"/>
      <c r="AP127" s="834" t="s">
        <v>405</v>
      </c>
      <c r="AQ127" s="835"/>
      <c r="AR127" s="835"/>
      <c r="AS127" s="835"/>
      <c r="AT127" s="836"/>
      <c r="AU127" s="223"/>
      <c r="AV127" s="223"/>
      <c r="AW127" s="223"/>
      <c r="AX127" s="851" t="s">
        <v>482</v>
      </c>
      <c r="AY127" s="822"/>
      <c r="AZ127" s="822"/>
      <c r="BA127" s="822"/>
      <c r="BB127" s="822"/>
      <c r="BC127" s="822"/>
      <c r="BD127" s="822"/>
      <c r="BE127" s="823"/>
      <c r="BF127" s="821" t="s">
        <v>483</v>
      </c>
      <c r="BG127" s="822"/>
      <c r="BH127" s="822"/>
      <c r="BI127" s="822"/>
      <c r="BJ127" s="822"/>
      <c r="BK127" s="822"/>
      <c r="BL127" s="823"/>
      <c r="BM127" s="821" t="s">
        <v>484</v>
      </c>
      <c r="BN127" s="822"/>
      <c r="BO127" s="822"/>
      <c r="BP127" s="822"/>
      <c r="BQ127" s="822"/>
      <c r="BR127" s="822"/>
      <c r="BS127" s="823"/>
      <c r="BT127" s="821" t="s">
        <v>485</v>
      </c>
      <c r="BU127" s="822"/>
      <c r="BV127" s="822"/>
      <c r="BW127" s="822"/>
      <c r="BX127" s="822"/>
      <c r="BY127" s="822"/>
      <c r="BZ127" s="824"/>
      <c r="CA127" s="223"/>
      <c r="CB127" s="223"/>
      <c r="CC127" s="223"/>
      <c r="CD127" s="246"/>
      <c r="CE127" s="246"/>
      <c r="CF127" s="246"/>
      <c r="CG127" s="223"/>
      <c r="CH127" s="223"/>
      <c r="CI127" s="223"/>
      <c r="CJ127" s="245"/>
      <c r="CK127" s="864"/>
      <c r="CL127" s="865"/>
      <c r="CM127" s="865"/>
      <c r="CN127" s="865"/>
      <c r="CO127" s="866"/>
      <c r="CP127" s="825" t="s">
        <v>486</v>
      </c>
      <c r="CQ127" s="762"/>
      <c r="CR127" s="762"/>
      <c r="CS127" s="762"/>
      <c r="CT127" s="762"/>
      <c r="CU127" s="762"/>
      <c r="CV127" s="762"/>
      <c r="CW127" s="762"/>
      <c r="CX127" s="762"/>
      <c r="CY127" s="762"/>
      <c r="CZ127" s="762"/>
      <c r="DA127" s="762"/>
      <c r="DB127" s="762"/>
      <c r="DC127" s="762"/>
      <c r="DD127" s="762"/>
      <c r="DE127" s="762"/>
      <c r="DF127" s="763"/>
      <c r="DG127" s="826" t="s">
        <v>456</v>
      </c>
      <c r="DH127" s="827"/>
      <c r="DI127" s="827"/>
      <c r="DJ127" s="827"/>
      <c r="DK127" s="827"/>
      <c r="DL127" s="827" t="s">
        <v>129</v>
      </c>
      <c r="DM127" s="827"/>
      <c r="DN127" s="827"/>
      <c r="DO127" s="827"/>
      <c r="DP127" s="827"/>
      <c r="DQ127" s="827" t="s">
        <v>129</v>
      </c>
      <c r="DR127" s="827"/>
      <c r="DS127" s="827"/>
      <c r="DT127" s="827"/>
      <c r="DU127" s="827"/>
      <c r="DV127" s="804" t="s">
        <v>129</v>
      </c>
      <c r="DW127" s="804"/>
      <c r="DX127" s="804"/>
      <c r="DY127" s="804"/>
      <c r="DZ127" s="805"/>
    </row>
    <row r="128" spans="1:130" s="221" customFormat="1" ht="26.25" customHeight="1" thickBot="1" x14ac:dyDescent="0.2">
      <c r="A128" s="806" t="s">
        <v>487</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488</v>
      </c>
      <c r="X128" s="808"/>
      <c r="Y128" s="808"/>
      <c r="Z128" s="809"/>
      <c r="AA128" s="810">
        <v>4925</v>
      </c>
      <c r="AB128" s="811"/>
      <c r="AC128" s="811"/>
      <c r="AD128" s="811"/>
      <c r="AE128" s="812"/>
      <c r="AF128" s="813">
        <v>4900</v>
      </c>
      <c r="AG128" s="811"/>
      <c r="AH128" s="811"/>
      <c r="AI128" s="811"/>
      <c r="AJ128" s="812"/>
      <c r="AK128" s="813">
        <v>5341</v>
      </c>
      <c r="AL128" s="811"/>
      <c r="AM128" s="811"/>
      <c r="AN128" s="811"/>
      <c r="AO128" s="812"/>
      <c r="AP128" s="814"/>
      <c r="AQ128" s="815"/>
      <c r="AR128" s="815"/>
      <c r="AS128" s="815"/>
      <c r="AT128" s="816"/>
      <c r="AU128" s="223"/>
      <c r="AV128" s="223"/>
      <c r="AW128" s="223"/>
      <c r="AX128" s="817" t="s">
        <v>489</v>
      </c>
      <c r="AY128" s="818"/>
      <c r="AZ128" s="818"/>
      <c r="BA128" s="818"/>
      <c r="BB128" s="818"/>
      <c r="BC128" s="818"/>
      <c r="BD128" s="818"/>
      <c r="BE128" s="819"/>
      <c r="BF128" s="796" t="s">
        <v>129</v>
      </c>
      <c r="BG128" s="797"/>
      <c r="BH128" s="797"/>
      <c r="BI128" s="797"/>
      <c r="BJ128" s="797"/>
      <c r="BK128" s="797"/>
      <c r="BL128" s="820"/>
      <c r="BM128" s="796">
        <v>15</v>
      </c>
      <c r="BN128" s="797"/>
      <c r="BO128" s="797"/>
      <c r="BP128" s="797"/>
      <c r="BQ128" s="797"/>
      <c r="BR128" s="797"/>
      <c r="BS128" s="820"/>
      <c r="BT128" s="796">
        <v>20</v>
      </c>
      <c r="BU128" s="797"/>
      <c r="BV128" s="797"/>
      <c r="BW128" s="797"/>
      <c r="BX128" s="797"/>
      <c r="BY128" s="797"/>
      <c r="BZ128" s="798"/>
      <c r="CA128" s="246"/>
      <c r="CB128" s="246"/>
      <c r="CC128" s="246"/>
      <c r="CD128" s="246"/>
      <c r="CE128" s="246"/>
      <c r="CF128" s="246"/>
      <c r="CG128" s="223"/>
      <c r="CH128" s="223"/>
      <c r="CI128" s="223"/>
      <c r="CJ128" s="245"/>
      <c r="CK128" s="867"/>
      <c r="CL128" s="868"/>
      <c r="CM128" s="868"/>
      <c r="CN128" s="868"/>
      <c r="CO128" s="869"/>
      <c r="CP128" s="799" t="s">
        <v>490</v>
      </c>
      <c r="CQ128" s="740"/>
      <c r="CR128" s="740"/>
      <c r="CS128" s="740"/>
      <c r="CT128" s="740"/>
      <c r="CU128" s="740"/>
      <c r="CV128" s="740"/>
      <c r="CW128" s="740"/>
      <c r="CX128" s="740"/>
      <c r="CY128" s="740"/>
      <c r="CZ128" s="740"/>
      <c r="DA128" s="740"/>
      <c r="DB128" s="740"/>
      <c r="DC128" s="740"/>
      <c r="DD128" s="740"/>
      <c r="DE128" s="740"/>
      <c r="DF128" s="741"/>
      <c r="DG128" s="800" t="s">
        <v>440</v>
      </c>
      <c r="DH128" s="801"/>
      <c r="DI128" s="801"/>
      <c r="DJ128" s="801"/>
      <c r="DK128" s="801"/>
      <c r="DL128" s="801" t="s">
        <v>440</v>
      </c>
      <c r="DM128" s="801"/>
      <c r="DN128" s="801"/>
      <c r="DO128" s="801"/>
      <c r="DP128" s="801"/>
      <c r="DQ128" s="801" t="s">
        <v>405</v>
      </c>
      <c r="DR128" s="801"/>
      <c r="DS128" s="801"/>
      <c r="DT128" s="801"/>
      <c r="DU128" s="801"/>
      <c r="DV128" s="802" t="s">
        <v>405</v>
      </c>
      <c r="DW128" s="802"/>
      <c r="DX128" s="802"/>
      <c r="DY128" s="802"/>
      <c r="DZ128" s="803"/>
    </row>
    <row r="129" spans="1:131" s="221" customFormat="1" ht="26.25" customHeight="1" x14ac:dyDescent="0.15">
      <c r="A129" s="784" t="s">
        <v>106</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491</v>
      </c>
      <c r="X129" s="787"/>
      <c r="Y129" s="787"/>
      <c r="Z129" s="788"/>
      <c r="AA129" s="789">
        <v>1395985</v>
      </c>
      <c r="AB129" s="790"/>
      <c r="AC129" s="790"/>
      <c r="AD129" s="790"/>
      <c r="AE129" s="791"/>
      <c r="AF129" s="792">
        <v>1421227</v>
      </c>
      <c r="AG129" s="790"/>
      <c r="AH129" s="790"/>
      <c r="AI129" s="790"/>
      <c r="AJ129" s="791"/>
      <c r="AK129" s="792">
        <v>1547729</v>
      </c>
      <c r="AL129" s="790"/>
      <c r="AM129" s="790"/>
      <c r="AN129" s="790"/>
      <c r="AO129" s="791"/>
      <c r="AP129" s="793"/>
      <c r="AQ129" s="794"/>
      <c r="AR129" s="794"/>
      <c r="AS129" s="794"/>
      <c r="AT129" s="795"/>
      <c r="AU129" s="224"/>
      <c r="AV129" s="224"/>
      <c r="AW129" s="224"/>
      <c r="AX129" s="761" t="s">
        <v>492</v>
      </c>
      <c r="AY129" s="762"/>
      <c r="AZ129" s="762"/>
      <c r="BA129" s="762"/>
      <c r="BB129" s="762"/>
      <c r="BC129" s="762"/>
      <c r="BD129" s="762"/>
      <c r="BE129" s="763"/>
      <c r="BF129" s="780" t="s">
        <v>405</v>
      </c>
      <c r="BG129" s="781"/>
      <c r="BH129" s="781"/>
      <c r="BI129" s="781"/>
      <c r="BJ129" s="781"/>
      <c r="BK129" s="781"/>
      <c r="BL129" s="782"/>
      <c r="BM129" s="780">
        <v>20</v>
      </c>
      <c r="BN129" s="781"/>
      <c r="BO129" s="781"/>
      <c r="BP129" s="781"/>
      <c r="BQ129" s="781"/>
      <c r="BR129" s="781"/>
      <c r="BS129" s="782"/>
      <c r="BT129" s="780">
        <v>30</v>
      </c>
      <c r="BU129" s="781"/>
      <c r="BV129" s="781"/>
      <c r="BW129" s="781"/>
      <c r="BX129" s="781"/>
      <c r="BY129" s="781"/>
      <c r="BZ129" s="78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84" t="s">
        <v>493</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494</v>
      </c>
      <c r="X130" s="787"/>
      <c r="Y130" s="787"/>
      <c r="Z130" s="788"/>
      <c r="AA130" s="789">
        <v>294883</v>
      </c>
      <c r="AB130" s="790"/>
      <c r="AC130" s="790"/>
      <c r="AD130" s="790"/>
      <c r="AE130" s="791"/>
      <c r="AF130" s="792">
        <v>284052</v>
      </c>
      <c r="AG130" s="790"/>
      <c r="AH130" s="790"/>
      <c r="AI130" s="790"/>
      <c r="AJ130" s="791"/>
      <c r="AK130" s="792">
        <v>266205</v>
      </c>
      <c r="AL130" s="790"/>
      <c r="AM130" s="790"/>
      <c r="AN130" s="790"/>
      <c r="AO130" s="791"/>
      <c r="AP130" s="793"/>
      <c r="AQ130" s="794"/>
      <c r="AR130" s="794"/>
      <c r="AS130" s="794"/>
      <c r="AT130" s="795"/>
      <c r="AU130" s="224"/>
      <c r="AV130" s="224"/>
      <c r="AW130" s="224"/>
      <c r="AX130" s="761" t="s">
        <v>495</v>
      </c>
      <c r="AY130" s="762"/>
      <c r="AZ130" s="762"/>
      <c r="BA130" s="762"/>
      <c r="BB130" s="762"/>
      <c r="BC130" s="762"/>
      <c r="BD130" s="762"/>
      <c r="BE130" s="763"/>
      <c r="BF130" s="764">
        <v>13</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496</v>
      </c>
      <c r="X131" s="771"/>
      <c r="Y131" s="771"/>
      <c r="Z131" s="772"/>
      <c r="AA131" s="773">
        <v>1101102</v>
      </c>
      <c r="AB131" s="774"/>
      <c r="AC131" s="774"/>
      <c r="AD131" s="774"/>
      <c r="AE131" s="775"/>
      <c r="AF131" s="776">
        <v>1137175</v>
      </c>
      <c r="AG131" s="774"/>
      <c r="AH131" s="774"/>
      <c r="AI131" s="774"/>
      <c r="AJ131" s="775"/>
      <c r="AK131" s="776">
        <v>1281524</v>
      </c>
      <c r="AL131" s="774"/>
      <c r="AM131" s="774"/>
      <c r="AN131" s="774"/>
      <c r="AO131" s="775"/>
      <c r="AP131" s="777"/>
      <c r="AQ131" s="778"/>
      <c r="AR131" s="778"/>
      <c r="AS131" s="778"/>
      <c r="AT131" s="779"/>
      <c r="AU131" s="224"/>
      <c r="AV131" s="224"/>
      <c r="AW131" s="224"/>
      <c r="AX131" s="739" t="s">
        <v>497</v>
      </c>
      <c r="AY131" s="740"/>
      <c r="AZ131" s="740"/>
      <c r="BA131" s="740"/>
      <c r="BB131" s="740"/>
      <c r="BC131" s="740"/>
      <c r="BD131" s="740"/>
      <c r="BE131" s="741"/>
      <c r="BF131" s="742" t="s">
        <v>129</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48" t="s">
        <v>498</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499</v>
      </c>
      <c r="W132" s="752"/>
      <c r="X132" s="752"/>
      <c r="Y132" s="752"/>
      <c r="Z132" s="753"/>
      <c r="AA132" s="754">
        <v>14.550241489999999</v>
      </c>
      <c r="AB132" s="755"/>
      <c r="AC132" s="755"/>
      <c r="AD132" s="755"/>
      <c r="AE132" s="756"/>
      <c r="AF132" s="757">
        <v>13.62402445</v>
      </c>
      <c r="AG132" s="755"/>
      <c r="AH132" s="755"/>
      <c r="AI132" s="755"/>
      <c r="AJ132" s="756"/>
      <c r="AK132" s="757">
        <v>10.89991292</v>
      </c>
      <c r="AL132" s="755"/>
      <c r="AM132" s="755"/>
      <c r="AN132" s="755"/>
      <c r="AO132" s="756"/>
      <c r="AP132" s="758"/>
      <c r="AQ132" s="759"/>
      <c r="AR132" s="759"/>
      <c r="AS132" s="759"/>
      <c r="AT132" s="76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500</v>
      </c>
      <c r="W133" s="731"/>
      <c r="X133" s="731"/>
      <c r="Y133" s="731"/>
      <c r="Z133" s="732"/>
      <c r="AA133" s="733">
        <v>13.2</v>
      </c>
      <c r="AB133" s="734"/>
      <c r="AC133" s="734"/>
      <c r="AD133" s="734"/>
      <c r="AE133" s="735"/>
      <c r="AF133" s="733">
        <v>13.4</v>
      </c>
      <c r="AG133" s="734"/>
      <c r="AH133" s="734"/>
      <c r="AI133" s="734"/>
      <c r="AJ133" s="735"/>
      <c r="AK133" s="733">
        <v>13</v>
      </c>
      <c r="AL133" s="734"/>
      <c r="AM133" s="734"/>
      <c r="AN133" s="734"/>
      <c r="AO133" s="735"/>
      <c r="AP133" s="736"/>
      <c r="AQ133" s="737"/>
      <c r="AR133" s="737"/>
      <c r="AS133" s="737"/>
      <c r="AT133" s="73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EO8x1KzQvcp47N9P4DUGZrl3Gsz2C+byasbc9+RzmQ+v+sCt3mLIo82QKNjR20v2EevHO+5H8osC258s9tmnag==" saltValue="rMmUYJ2TowOXKJM9tC1M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70" zoomScaleNormal="85" zoomScaleSheetLayoutView="100" workbookViewId="0">
      <selection activeCell="BD22" sqref="BD22"/>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QoBctW6BDEKG9h6YpOqH5D41orrO7+nUja+VbefP747kPPU3t6VdDtGmzJ0eOGHlstDkm9RPPxCfu4LOZJF3w==" saltValue="db1Pbx4sFRTYjInTYfUYf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502</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503</v>
      </c>
      <c r="AL6" s="257"/>
      <c r="AM6" s="257"/>
      <c r="AN6" s="257"/>
    </row>
    <row r="7" spans="1:46" ht="13.5" customHeight="1" x14ac:dyDescent="0.15">
      <c r="A7" s="256"/>
      <c r="AK7" s="259"/>
      <c r="AL7" s="260"/>
      <c r="AM7" s="260"/>
      <c r="AN7" s="261"/>
      <c r="AO7" s="1128" t="s">
        <v>504</v>
      </c>
      <c r="AP7" s="262"/>
      <c r="AQ7" s="263" t="s">
        <v>505</v>
      </c>
      <c r="AR7" s="264"/>
    </row>
    <row r="8" spans="1:46" x14ac:dyDescent="0.15">
      <c r="A8" s="256"/>
      <c r="AK8" s="265"/>
      <c r="AL8" s="266"/>
      <c r="AM8" s="266"/>
      <c r="AN8" s="267"/>
      <c r="AO8" s="1129"/>
      <c r="AP8" s="268" t="s">
        <v>506</v>
      </c>
      <c r="AQ8" s="269" t="s">
        <v>507</v>
      </c>
      <c r="AR8" s="270" t="s">
        <v>508</v>
      </c>
    </row>
    <row r="9" spans="1:46" x14ac:dyDescent="0.15">
      <c r="A9" s="256"/>
      <c r="AK9" s="1140" t="s">
        <v>509</v>
      </c>
      <c r="AL9" s="1141"/>
      <c r="AM9" s="1141"/>
      <c r="AN9" s="1142"/>
      <c r="AO9" s="271">
        <v>391662</v>
      </c>
      <c r="AP9" s="271">
        <v>225093</v>
      </c>
      <c r="AQ9" s="272">
        <v>231388</v>
      </c>
      <c r="AR9" s="273">
        <v>-2.7</v>
      </c>
    </row>
    <row r="10" spans="1:46" ht="13.5" customHeight="1" x14ac:dyDescent="0.15">
      <c r="A10" s="256"/>
      <c r="AK10" s="1140" t="s">
        <v>510</v>
      </c>
      <c r="AL10" s="1141"/>
      <c r="AM10" s="1141"/>
      <c r="AN10" s="1142"/>
      <c r="AO10" s="274">
        <v>197432</v>
      </c>
      <c r="AP10" s="274">
        <v>113467</v>
      </c>
      <c r="AQ10" s="275">
        <v>33497</v>
      </c>
      <c r="AR10" s="276">
        <v>238.7</v>
      </c>
    </row>
    <row r="11" spans="1:46" ht="13.5" customHeight="1" x14ac:dyDescent="0.15">
      <c r="A11" s="256"/>
      <c r="AK11" s="1140" t="s">
        <v>511</v>
      </c>
      <c r="AL11" s="1141"/>
      <c r="AM11" s="1141"/>
      <c r="AN11" s="1142"/>
      <c r="AO11" s="274" t="s">
        <v>512</v>
      </c>
      <c r="AP11" s="274" t="s">
        <v>512</v>
      </c>
      <c r="AQ11" s="275">
        <v>3588</v>
      </c>
      <c r="AR11" s="276" t="s">
        <v>512</v>
      </c>
    </row>
    <row r="12" spans="1:46" ht="13.5" customHeight="1" x14ac:dyDescent="0.15">
      <c r="A12" s="256"/>
      <c r="AK12" s="1140" t="s">
        <v>513</v>
      </c>
      <c r="AL12" s="1141"/>
      <c r="AM12" s="1141"/>
      <c r="AN12" s="1142"/>
      <c r="AO12" s="274" t="s">
        <v>512</v>
      </c>
      <c r="AP12" s="274" t="s">
        <v>512</v>
      </c>
      <c r="AQ12" s="275" t="s">
        <v>512</v>
      </c>
      <c r="AR12" s="276" t="s">
        <v>512</v>
      </c>
    </row>
    <row r="13" spans="1:46" ht="13.5" customHeight="1" x14ac:dyDescent="0.15">
      <c r="A13" s="256"/>
      <c r="AK13" s="1140" t="s">
        <v>514</v>
      </c>
      <c r="AL13" s="1141"/>
      <c r="AM13" s="1141"/>
      <c r="AN13" s="1142"/>
      <c r="AO13" s="274">
        <v>26671</v>
      </c>
      <c r="AP13" s="274">
        <v>15328</v>
      </c>
      <c r="AQ13" s="275">
        <v>10932</v>
      </c>
      <c r="AR13" s="276">
        <v>40.200000000000003</v>
      </c>
    </row>
    <row r="14" spans="1:46" ht="13.5" customHeight="1" x14ac:dyDescent="0.15">
      <c r="A14" s="256"/>
      <c r="AK14" s="1140" t="s">
        <v>515</v>
      </c>
      <c r="AL14" s="1141"/>
      <c r="AM14" s="1141"/>
      <c r="AN14" s="1142"/>
      <c r="AO14" s="274">
        <v>8412</v>
      </c>
      <c r="AP14" s="274">
        <v>4834</v>
      </c>
      <c r="AQ14" s="275">
        <v>4261</v>
      </c>
      <c r="AR14" s="276">
        <v>13.4</v>
      </c>
    </row>
    <row r="15" spans="1:46" ht="13.5" customHeight="1" x14ac:dyDescent="0.15">
      <c r="A15" s="256"/>
      <c r="AK15" s="1143" t="s">
        <v>516</v>
      </c>
      <c r="AL15" s="1144"/>
      <c r="AM15" s="1144"/>
      <c r="AN15" s="1145"/>
      <c r="AO15" s="274">
        <v>-35343</v>
      </c>
      <c r="AP15" s="274">
        <v>-20312</v>
      </c>
      <c r="AQ15" s="275">
        <v>-17972</v>
      </c>
      <c r="AR15" s="276">
        <v>13</v>
      </c>
    </row>
    <row r="16" spans="1:46" x14ac:dyDescent="0.15">
      <c r="A16" s="256"/>
      <c r="AK16" s="1143" t="s">
        <v>186</v>
      </c>
      <c r="AL16" s="1144"/>
      <c r="AM16" s="1144"/>
      <c r="AN16" s="1145"/>
      <c r="AO16" s="274">
        <v>588834</v>
      </c>
      <c r="AP16" s="274">
        <v>338410</v>
      </c>
      <c r="AQ16" s="275">
        <v>265695</v>
      </c>
      <c r="AR16" s="276">
        <v>27.4</v>
      </c>
    </row>
    <row r="17" spans="1:46" x14ac:dyDescent="0.15">
      <c r="A17" s="256"/>
    </row>
    <row r="18" spans="1:46" x14ac:dyDescent="0.15">
      <c r="A18" s="256"/>
      <c r="AQ18" s="277"/>
      <c r="AR18" s="277"/>
    </row>
    <row r="19" spans="1:46" x14ac:dyDescent="0.15">
      <c r="A19" s="256"/>
      <c r="AK19" s="252" t="s">
        <v>517</v>
      </c>
    </row>
    <row r="20" spans="1:46" x14ac:dyDescent="0.15">
      <c r="A20" s="256"/>
      <c r="AK20" s="278"/>
      <c r="AL20" s="279"/>
      <c r="AM20" s="279"/>
      <c r="AN20" s="280"/>
      <c r="AO20" s="281" t="s">
        <v>518</v>
      </c>
      <c r="AP20" s="282" t="s">
        <v>519</v>
      </c>
      <c r="AQ20" s="283" t="s">
        <v>520</v>
      </c>
      <c r="AR20" s="284"/>
    </row>
    <row r="21" spans="1:46" s="257" customFormat="1" x14ac:dyDescent="0.15">
      <c r="A21" s="285"/>
      <c r="AK21" s="1146" t="s">
        <v>521</v>
      </c>
      <c r="AL21" s="1147"/>
      <c r="AM21" s="1147"/>
      <c r="AN21" s="1148"/>
      <c r="AO21" s="286">
        <v>21.26</v>
      </c>
      <c r="AP21" s="287">
        <v>23.14</v>
      </c>
      <c r="AQ21" s="288">
        <v>-1.88</v>
      </c>
      <c r="AS21" s="289"/>
      <c r="AT21" s="285"/>
    </row>
    <row r="22" spans="1:46" s="257" customFormat="1" x14ac:dyDescent="0.15">
      <c r="A22" s="285"/>
      <c r="AK22" s="1146" t="s">
        <v>522</v>
      </c>
      <c r="AL22" s="1147"/>
      <c r="AM22" s="1147"/>
      <c r="AN22" s="1148"/>
      <c r="AO22" s="290">
        <v>96.2</v>
      </c>
      <c r="AP22" s="291">
        <v>95.7</v>
      </c>
      <c r="AQ22" s="292">
        <v>0.5</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39" t="s">
        <v>523</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x14ac:dyDescent="0.15">
      <c r="A27" s="297"/>
      <c r="AS27" s="252"/>
      <c r="AT27" s="252"/>
    </row>
    <row r="28" spans="1:46" ht="17.25" x14ac:dyDescent="0.15">
      <c r="A28" s="253" t="s">
        <v>524</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525</v>
      </c>
      <c r="AL29" s="257"/>
      <c r="AM29" s="257"/>
      <c r="AN29" s="257"/>
      <c r="AS29" s="299"/>
    </row>
    <row r="30" spans="1:46" ht="13.5" customHeight="1" x14ac:dyDescent="0.15">
      <c r="A30" s="256"/>
      <c r="AK30" s="259"/>
      <c r="AL30" s="260"/>
      <c r="AM30" s="260"/>
      <c r="AN30" s="261"/>
      <c r="AO30" s="1128" t="s">
        <v>504</v>
      </c>
      <c r="AP30" s="262"/>
      <c r="AQ30" s="263" t="s">
        <v>505</v>
      </c>
      <c r="AR30" s="264"/>
    </row>
    <row r="31" spans="1:46" x14ac:dyDescent="0.15">
      <c r="A31" s="256"/>
      <c r="AK31" s="265"/>
      <c r="AL31" s="266"/>
      <c r="AM31" s="266"/>
      <c r="AN31" s="267"/>
      <c r="AO31" s="1129"/>
      <c r="AP31" s="268" t="s">
        <v>506</v>
      </c>
      <c r="AQ31" s="269" t="s">
        <v>507</v>
      </c>
      <c r="AR31" s="270" t="s">
        <v>508</v>
      </c>
    </row>
    <row r="32" spans="1:46" ht="27" customHeight="1" x14ac:dyDescent="0.15">
      <c r="A32" s="256"/>
      <c r="AK32" s="1130" t="s">
        <v>526</v>
      </c>
      <c r="AL32" s="1131"/>
      <c r="AM32" s="1131"/>
      <c r="AN32" s="1132"/>
      <c r="AO32" s="300">
        <v>338866</v>
      </c>
      <c r="AP32" s="300">
        <v>194751</v>
      </c>
      <c r="AQ32" s="301">
        <v>153945</v>
      </c>
      <c r="AR32" s="302">
        <v>26.5</v>
      </c>
    </row>
    <row r="33" spans="1:46" ht="13.5" customHeight="1" x14ac:dyDescent="0.15">
      <c r="A33" s="256"/>
      <c r="AK33" s="1130" t="s">
        <v>527</v>
      </c>
      <c r="AL33" s="1131"/>
      <c r="AM33" s="1131"/>
      <c r="AN33" s="1132"/>
      <c r="AO33" s="300" t="s">
        <v>512</v>
      </c>
      <c r="AP33" s="300" t="s">
        <v>512</v>
      </c>
      <c r="AQ33" s="301" t="s">
        <v>512</v>
      </c>
      <c r="AR33" s="302" t="s">
        <v>512</v>
      </c>
    </row>
    <row r="34" spans="1:46" ht="27" customHeight="1" x14ac:dyDescent="0.15">
      <c r="A34" s="256"/>
      <c r="AK34" s="1130" t="s">
        <v>528</v>
      </c>
      <c r="AL34" s="1131"/>
      <c r="AM34" s="1131"/>
      <c r="AN34" s="1132"/>
      <c r="AO34" s="300" t="s">
        <v>512</v>
      </c>
      <c r="AP34" s="300" t="s">
        <v>512</v>
      </c>
      <c r="AQ34" s="301">
        <v>4</v>
      </c>
      <c r="AR34" s="302" t="s">
        <v>512</v>
      </c>
    </row>
    <row r="35" spans="1:46" ht="27" customHeight="1" x14ac:dyDescent="0.15">
      <c r="A35" s="256"/>
      <c r="AK35" s="1130" t="s">
        <v>529</v>
      </c>
      <c r="AL35" s="1131"/>
      <c r="AM35" s="1131"/>
      <c r="AN35" s="1132"/>
      <c r="AO35" s="300">
        <v>38774</v>
      </c>
      <c r="AP35" s="300">
        <v>22284</v>
      </c>
      <c r="AQ35" s="301">
        <v>31105</v>
      </c>
      <c r="AR35" s="302">
        <v>-28.4</v>
      </c>
    </row>
    <row r="36" spans="1:46" ht="27" customHeight="1" x14ac:dyDescent="0.15">
      <c r="A36" s="256"/>
      <c r="AK36" s="1130" t="s">
        <v>530</v>
      </c>
      <c r="AL36" s="1131"/>
      <c r="AM36" s="1131"/>
      <c r="AN36" s="1132"/>
      <c r="AO36" s="300">
        <v>33591</v>
      </c>
      <c r="AP36" s="300">
        <v>19305</v>
      </c>
      <c r="AQ36" s="301">
        <v>3257</v>
      </c>
      <c r="AR36" s="302">
        <v>492.7</v>
      </c>
    </row>
    <row r="37" spans="1:46" ht="13.5" customHeight="1" x14ac:dyDescent="0.15">
      <c r="A37" s="256"/>
      <c r="AK37" s="1130" t="s">
        <v>531</v>
      </c>
      <c r="AL37" s="1131"/>
      <c r="AM37" s="1131"/>
      <c r="AN37" s="1132"/>
      <c r="AO37" s="300" t="s">
        <v>512</v>
      </c>
      <c r="AP37" s="300" t="s">
        <v>512</v>
      </c>
      <c r="AQ37" s="301">
        <v>1590</v>
      </c>
      <c r="AR37" s="302" t="s">
        <v>512</v>
      </c>
    </row>
    <row r="38" spans="1:46" ht="27" customHeight="1" x14ac:dyDescent="0.15">
      <c r="A38" s="256"/>
      <c r="AK38" s="1133" t="s">
        <v>532</v>
      </c>
      <c r="AL38" s="1134"/>
      <c r="AM38" s="1134"/>
      <c r="AN38" s="1135"/>
      <c r="AO38" s="303" t="s">
        <v>512</v>
      </c>
      <c r="AP38" s="303" t="s">
        <v>512</v>
      </c>
      <c r="AQ38" s="304">
        <v>20</v>
      </c>
      <c r="AR38" s="292" t="s">
        <v>512</v>
      </c>
      <c r="AS38" s="299"/>
    </row>
    <row r="39" spans="1:46" x14ac:dyDescent="0.15">
      <c r="A39" s="256"/>
      <c r="AK39" s="1133" t="s">
        <v>533</v>
      </c>
      <c r="AL39" s="1134"/>
      <c r="AM39" s="1134"/>
      <c r="AN39" s="1135"/>
      <c r="AO39" s="300">
        <v>-5341</v>
      </c>
      <c r="AP39" s="300">
        <v>-3070</v>
      </c>
      <c r="AQ39" s="301">
        <v>-7358</v>
      </c>
      <c r="AR39" s="302">
        <v>-58.3</v>
      </c>
      <c r="AS39" s="299"/>
    </row>
    <row r="40" spans="1:46" ht="27" customHeight="1" x14ac:dyDescent="0.15">
      <c r="A40" s="256"/>
      <c r="AK40" s="1130" t="s">
        <v>534</v>
      </c>
      <c r="AL40" s="1131"/>
      <c r="AM40" s="1131"/>
      <c r="AN40" s="1132"/>
      <c r="AO40" s="300">
        <v>-266205</v>
      </c>
      <c r="AP40" s="300">
        <v>-152991</v>
      </c>
      <c r="AQ40" s="301">
        <v>-130450</v>
      </c>
      <c r="AR40" s="302">
        <v>17.3</v>
      </c>
      <c r="AS40" s="299"/>
    </row>
    <row r="41" spans="1:46" x14ac:dyDescent="0.15">
      <c r="A41" s="256"/>
      <c r="AK41" s="1136" t="s">
        <v>297</v>
      </c>
      <c r="AL41" s="1137"/>
      <c r="AM41" s="1137"/>
      <c r="AN41" s="1138"/>
      <c r="AO41" s="300">
        <v>139685</v>
      </c>
      <c r="AP41" s="300">
        <v>80279</v>
      </c>
      <c r="AQ41" s="301">
        <v>52112</v>
      </c>
      <c r="AR41" s="302">
        <v>54.1</v>
      </c>
      <c r="AS41" s="299"/>
    </row>
    <row r="42" spans="1:46" x14ac:dyDescent="0.15">
      <c r="A42" s="256"/>
      <c r="AK42" s="305" t="s">
        <v>535</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536</v>
      </c>
    </row>
    <row r="48" spans="1:46" x14ac:dyDescent="0.15">
      <c r="A48" s="256"/>
      <c r="AK48" s="310" t="s">
        <v>537</v>
      </c>
      <c r="AL48" s="310"/>
      <c r="AM48" s="310"/>
      <c r="AN48" s="310"/>
      <c r="AO48" s="310"/>
      <c r="AP48" s="310"/>
      <c r="AQ48" s="311"/>
      <c r="AR48" s="310"/>
    </row>
    <row r="49" spans="1:44" ht="13.5" customHeight="1" x14ac:dyDescent="0.15">
      <c r="A49" s="256"/>
      <c r="AK49" s="312"/>
      <c r="AL49" s="313"/>
      <c r="AM49" s="1123" t="s">
        <v>504</v>
      </c>
      <c r="AN49" s="1125" t="s">
        <v>538</v>
      </c>
      <c r="AO49" s="1126"/>
      <c r="AP49" s="1126"/>
      <c r="AQ49" s="1126"/>
      <c r="AR49" s="1127"/>
    </row>
    <row r="50" spans="1:44" x14ac:dyDescent="0.15">
      <c r="A50" s="256"/>
      <c r="AK50" s="314"/>
      <c r="AL50" s="315"/>
      <c r="AM50" s="1124"/>
      <c r="AN50" s="316" t="s">
        <v>539</v>
      </c>
      <c r="AO50" s="317" t="s">
        <v>540</v>
      </c>
      <c r="AP50" s="318" t="s">
        <v>541</v>
      </c>
      <c r="AQ50" s="319" t="s">
        <v>542</v>
      </c>
      <c r="AR50" s="320" t="s">
        <v>543</v>
      </c>
    </row>
    <row r="51" spans="1:44" x14ac:dyDescent="0.15">
      <c r="A51" s="256"/>
      <c r="AK51" s="312" t="s">
        <v>544</v>
      </c>
      <c r="AL51" s="313"/>
      <c r="AM51" s="321">
        <v>215925</v>
      </c>
      <c r="AN51" s="322">
        <v>108943</v>
      </c>
      <c r="AO51" s="323">
        <v>36.700000000000003</v>
      </c>
      <c r="AP51" s="324">
        <v>291173</v>
      </c>
      <c r="AQ51" s="325">
        <v>-0.3</v>
      </c>
      <c r="AR51" s="326">
        <v>37</v>
      </c>
    </row>
    <row r="52" spans="1:44" x14ac:dyDescent="0.15">
      <c r="A52" s="256"/>
      <c r="AK52" s="327"/>
      <c r="AL52" s="328" t="s">
        <v>545</v>
      </c>
      <c r="AM52" s="329">
        <v>117280</v>
      </c>
      <c r="AN52" s="330">
        <v>59173</v>
      </c>
      <c r="AO52" s="331">
        <v>99.7</v>
      </c>
      <c r="AP52" s="332">
        <v>119071</v>
      </c>
      <c r="AQ52" s="333">
        <v>-6.7</v>
      </c>
      <c r="AR52" s="334">
        <v>106.4</v>
      </c>
    </row>
    <row r="53" spans="1:44" x14ac:dyDescent="0.15">
      <c r="A53" s="256"/>
      <c r="AK53" s="312" t="s">
        <v>546</v>
      </c>
      <c r="AL53" s="313"/>
      <c r="AM53" s="321">
        <v>402120</v>
      </c>
      <c r="AN53" s="322">
        <v>209547</v>
      </c>
      <c r="AO53" s="323">
        <v>92.3</v>
      </c>
      <c r="AP53" s="324">
        <v>271581</v>
      </c>
      <c r="AQ53" s="325">
        <v>-6.7</v>
      </c>
      <c r="AR53" s="326">
        <v>99</v>
      </c>
    </row>
    <row r="54" spans="1:44" x14ac:dyDescent="0.15">
      <c r="A54" s="256"/>
      <c r="AK54" s="327"/>
      <c r="AL54" s="328" t="s">
        <v>545</v>
      </c>
      <c r="AM54" s="329">
        <v>316860</v>
      </c>
      <c r="AN54" s="330">
        <v>165117</v>
      </c>
      <c r="AO54" s="331">
        <v>179</v>
      </c>
      <c r="AP54" s="332">
        <v>117844</v>
      </c>
      <c r="AQ54" s="333">
        <v>-1</v>
      </c>
      <c r="AR54" s="334">
        <v>180</v>
      </c>
    </row>
    <row r="55" spans="1:44" x14ac:dyDescent="0.15">
      <c r="A55" s="256"/>
      <c r="AK55" s="312" t="s">
        <v>547</v>
      </c>
      <c r="AL55" s="313"/>
      <c r="AM55" s="321">
        <v>382538</v>
      </c>
      <c r="AN55" s="322">
        <v>206220</v>
      </c>
      <c r="AO55" s="323">
        <v>-1.6</v>
      </c>
      <c r="AP55" s="324">
        <v>268375</v>
      </c>
      <c r="AQ55" s="325">
        <v>-1.2</v>
      </c>
      <c r="AR55" s="326">
        <v>-0.4</v>
      </c>
    </row>
    <row r="56" spans="1:44" x14ac:dyDescent="0.15">
      <c r="A56" s="256"/>
      <c r="AK56" s="327"/>
      <c r="AL56" s="328" t="s">
        <v>545</v>
      </c>
      <c r="AM56" s="329">
        <v>266074</v>
      </c>
      <c r="AN56" s="330">
        <v>143436</v>
      </c>
      <c r="AO56" s="331">
        <v>-13.1</v>
      </c>
      <c r="AP56" s="332">
        <v>119602</v>
      </c>
      <c r="AQ56" s="333">
        <v>1.5</v>
      </c>
      <c r="AR56" s="334">
        <v>-14.6</v>
      </c>
    </row>
    <row r="57" spans="1:44" x14ac:dyDescent="0.15">
      <c r="A57" s="256"/>
      <c r="AK57" s="312" t="s">
        <v>548</v>
      </c>
      <c r="AL57" s="313"/>
      <c r="AM57" s="321">
        <v>632975</v>
      </c>
      <c r="AN57" s="322">
        <v>352436</v>
      </c>
      <c r="AO57" s="323">
        <v>70.900000000000006</v>
      </c>
      <c r="AP57" s="324">
        <v>301035</v>
      </c>
      <c r="AQ57" s="325">
        <v>12.2</v>
      </c>
      <c r="AR57" s="326">
        <v>58.7</v>
      </c>
    </row>
    <row r="58" spans="1:44" x14ac:dyDescent="0.15">
      <c r="A58" s="256"/>
      <c r="AK58" s="327"/>
      <c r="AL58" s="328" t="s">
        <v>545</v>
      </c>
      <c r="AM58" s="329">
        <v>528589</v>
      </c>
      <c r="AN58" s="330">
        <v>294315</v>
      </c>
      <c r="AO58" s="331">
        <v>105.2</v>
      </c>
      <c r="AP58" s="332">
        <v>154376</v>
      </c>
      <c r="AQ58" s="333">
        <v>29.1</v>
      </c>
      <c r="AR58" s="334">
        <v>76.099999999999994</v>
      </c>
    </row>
    <row r="59" spans="1:44" x14ac:dyDescent="0.15">
      <c r="A59" s="256"/>
      <c r="AK59" s="312" t="s">
        <v>549</v>
      </c>
      <c r="AL59" s="313"/>
      <c r="AM59" s="321">
        <v>336316</v>
      </c>
      <c r="AN59" s="322">
        <v>193285</v>
      </c>
      <c r="AO59" s="323">
        <v>-45.2</v>
      </c>
      <c r="AP59" s="324">
        <v>277467</v>
      </c>
      <c r="AQ59" s="325">
        <v>-7.8</v>
      </c>
      <c r="AR59" s="326">
        <v>-37.4</v>
      </c>
    </row>
    <row r="60" spans="1:44" x14ac:dyDescent="0.15">
      <c r="A60" s="256"/>
      <c r="AK60" s="327"/>
      <c r="AL60" s="328" t="s">
        <v>545</v>
      </c>
      <c r="AM60" s="329">
        <v>277599</v>
      </c>
      <c r="AN60" s="330">
        <v>159540</v>
      </c>
      <c r="AO60" s="331">
        <v>-45.8</v>
      </c>
      <c r="AP60" s="332">
        <v>128378</v>
      </c>
      <c r="AQ60" s="333">
        <v>-16.8</v>
      </c>
      <c r="AR60" s="334">
        <v>-29</v>
      </c>
    </row>
    <row r="61" spans="1:44" x14ac:dyDescent="0.15">
      <c r="A61" s="256"/>
      <c r="AK61" s="312" t="s">
        <v>550</v>
      </c>
      <c r="AL61" s="335"/>
      <c r="AM61" s="321">
        <v>393975</v>
      </c>
      <c r="AN61" s="322">
        <v>214086</v>
      </c>
      <c r="AO61" s="323">
        <v>30.6</v>
      </c>
      <c r="AP61" s="324">
        <v>281926</v>
      </c>
      <c r="AQ61" s="336">
        <v>-0.8</v>
      </c>
      <c r="AR61" s="326">
        <v>31.4</v>
      </c>
    </row>
    <row r="62" spans="1:44" x14ac:dyDescent="0.15">
      <c r="A62" s="256"/>
      <c r="AK62" s="327"/>
      <c r="AL62" s="328" t="s">
        <v>545</v>
      </c>
      <c r="AM62" s="329">
        <v>301280</v>
      </c>
      <c r="AN62" s="330">
        <v>164316</v>
      </c>
      <c r="AO62" s="331">
        <v>65</v>
      </c>
      <c r="AP62" s="332">
        <v>127854</v>
      </c>
      <c r="AQ62" s="333">
        <v>1.2</v>
      </c>
      <c r="AR62" s="334">
        <v>63.8</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IawVOpL72YA4uTYViylMNHInEXcZ4JiG8Wx6Th9Kqb7xB9eldIkmnmEpfv76kyriTvAEvfSK+WvwZkCH5qewg==" saltValue="CHFpTgPVHALG8Ra7NmkK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70" zoomScaleNormal="70" zoomScaleSheetLayoutView="55" workbookViewId="0">
      <selection activeCell="AE28" sqref="AE28"/>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552</v>
      </c>
    </row>
    <row r="121" spans="125:125" ht="13.5" hidden="1" customHeight="1" x14ac:dyDescent="0.15">
      <c r="DU121" s="250"/>
    </row>
  </sheetData>
  <sheetProtection algorithmName="SHA-512" hashValue="ikcH5SEyf1DhW57pijscVKVPrAtveOD47RH8LShOGbQaw7OwaQ89YYxRg2rge5Y+X2juNaBMfW9pgIKsYk3pQg==" saltValue="PeSWgBDlXHkXyf5OJTIS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85" zoomScaleNormal="8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553</v>
      </c>
    </row>
  </sheetData>
  <sheetProtection algorithmName="SHA-512" hashValue="f7TUHHJzk7A9Ab0G/z5pjvf770TSDDy0mNBS351x36DodsvQK3qbK6r8r9eecKBiKwCsWS4Rx6742oh6qd7o7g==" saltValue="vbQkJ34s6Z0TqFOlP1kB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2"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49" t="s">
        <v>3</v>
      </c>
      <c r="D47" s="1149"/>
      <c r="E47" s="1150"/>
      <c r="F47" s="11">
        <v>26.57</v>
      </c>
      <c r="G47" s="12">
        <v>29.34</v>
      </c>
      <c r="H47" s="12">
        <v>29.03</v>
      </c>
      <c r="I47" s="12">
        <v>31.33</v>
      </c>
      <c r="J47" s="13">
        <v>30.71</v>
      </c>
    </row>
    <row r="48" spans="2:10" ht="57.75" customHeight="1" x14ac:dyDescent="0.15">
      <c r="B48" s="14"/>
      <c r="C48" s="1151" t="s">
        <v>4</v>
      </c>
      <c r="D48" s="1151"/>
      <c r="E48" s="1152"/>
      <c r="F48" s="15">
        <v>4.91</v>
      </c>
      <c r="G48" s="16">
        <v>4.47</v>
      </c>
      <c r="H48" s="16">
        <v>5.51</v>
      </c>
      <c r="I48" s="16">
        <v>4.83</v>
      </c>
      <c r="J48" s="17">
        <v>5.62</v>
      </c>
    </row>
    <row r="49" spans="2:10" ht="57.75" customHeight="1" thickBot="1" x14ac:dyDescent="0.2">
      <c r="B49" s="18"/>
      <c r="C49" s="1153" t="s">
        <v>5</v>
      </c>
      <c r="D49" s="1153"/>
      <c r="E49" s="1154"/>
      <c r="F49" s="19" t="s">
        <v>559</v>
      </c>
      <c r="G49" s="20" t="s">
        <v>560</v>
      </c>
      <c r="H49" s="20" t="s">
        <v>561</v>
      </c>
      <c r="I49" s="20" t="s">
        <v>562</v>
      </c>
      <c r="J49" s="21">
        <v>0.54</v>
      </c>
    </row>
    <row r="50" spans="2:10" x14ac:dyDescent="0.15"/>
  </sheetData>
  <sheetProtection algorithmName="SHA-512" hashValue="9ETzgOk0s4ZrKVqsw8LlsXsonDbMYbwOgX7RrYeOu+1x78MGSfnZ83BdUnsogXWgKgHcuX+JZ3S1a8x+8cVCkg==" saltValue="r17p4MVVAp9ufXszZ77x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kazamaura</cp:lastModifiedBy>
  <cp:lastPrinted>2023-03-13T02:15:10Z</cp:lastPrinted>
  <dcterms:created xsi:type="dcterms:W3CDTF">2023-02-20T03:43:53Z</dcterms:created>
  <dcterms:modified xsi:type="dcterms:W3CDTF">2023-10-29T23:37:36Z</dcterms:modified>
  <cp:category/>
</cp:coreProperties>
</file>