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62.1\総務課\02.企画財政グループ\02_財政関係\07_財政全般\R8\02_照会\260819_令和６年度財政状況資料集の作成について\02_回答\"/>
    </mc:Choice>
  </mc:AlternateContent>
  <xr:revisionPtr revIDLastSave="0" documentId="13_ncr:1_{C789F1CB-1494-4EFC-A65E-FDCECB919073}"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E35" i="10"/>
  <c r="AM35" i="10"/>
  <c r="C35" i="10"/>
  <c r="CO34" i="10"/>
  <c r="BW34"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<sst xmlns="http://schemas.openxmlformats.org/spreadsheetml/2006/main" count="1145" uniqueCount="565">
  <si>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</si>
  <si>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</si>
  <si>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</si>
  <si>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</si>
  <si>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</si>
  <si>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</si>
  <si>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</si>
  <si>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</si>
  <si>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</si>
  <si>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</si>
  <si>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</si>
  <si>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</si>
  <si>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</si>
  <si>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</si>
  <si>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</si>
  <si>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</si>
  <si>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</si>
  <si>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</si>
  <si>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</si>
  <si>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</si>
  <si>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</si>
  <si>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</si>
  <si>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</si>
  <si>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</si>
  <si>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</si>
  <si>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</si>
  <si>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</si>
  <si>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</si>
  <si>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</si>
  <si>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</si>
  <si>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</si>
  <si>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</si>
  <si>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</si>
  <si>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</si>
  <si>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</si>
  <si>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</si>
  <si>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</si>
  <si>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</si>
  <si>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</si>
  <si>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</si>
  <si>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</si>
  <si>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</si>
  <si>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</si>
  <si>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</si>
  <si>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</si>
  <si>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</si>
  <si>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</si>
  <si>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</si>
  <si>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</si>
  <si>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</si>
  <si>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</si>
  <si>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</si>
  <si>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</si>
  <si>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</si>
  <si>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</si>
  <si>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</si>
  <si>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</si>
  <si>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</si>
  <si>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</si>
  <si>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</si>
  <si>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</si>
  <si>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</si>
  <si>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</si>
  <si>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</si>
  <si>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</si>
  <si>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</si>
  <si>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</si>
  <si>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</si>
  <si>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</si>
  <si>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</si>
  <si>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</si>
  <si>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</si>
  <si>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</si>
  <si>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</si>
  <si>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</si>
  <si>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</si>
  <si>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</si>
  <si>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</si>
  <si>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</si>
  <si>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</si>
  <si>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</si>
  <si>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</si>
  <si>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</si>
  <si>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</si>
  <si>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</si>
  <si>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</si>
  <si>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</si>
  <si>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</si>
  <si>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</si>
  <si>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</si>
  <si>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</si>
  <si>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</si>
  <si>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</si>
  <si>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</si>
  <si>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風間浦村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</si>
  <si>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</si>
  <si>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</si>
  <si>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</si>
  <si>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</si>
  <si>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</si>
  <si>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</si>
  <si>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</si>
  <si>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</si>
  <si>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</si>
  <si>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</si>
  <si>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</si>
  <si>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</si>
  <si>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</si>
  <si>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</si>
  <si>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</si>
  <si>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</si>
  <si>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</si>
  <si>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</si>
  <si>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</si>
  <si>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</si>
  <si>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</si>
  <si>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</si>
  <si>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</si>
  <si>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</si>
  <si>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</si>
  <si>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</si>
  <si>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</si>
  <si>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</si>
  <si>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</si>
  <si>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</si>
  <si>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</si>
  <si>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</si>
  <si>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</si>
  <si>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</si>
  <si>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</si>
  <si>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</si>
  <si>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</si>
  <si>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</si>
  <si>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</si>
  <si>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</si>
  <si>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</si>
  <si>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</si>
  <si>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</si>
  <si>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</si>
  <si>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</si>
  <si>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</si>
  <si>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</si>
  <si>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</si>
  <si>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</si>
  <si>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</si>
  <si>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</si>
  <si>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</si>
  <si>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</si>
  <si>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</si>
  <si>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</si>
  <si>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</si>
  <si>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</si>
  <si>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</si>
  <si>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</si>
  <si>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</si>
  <si>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</si>
  <si>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</si>
  <si>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</si>
  <si>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</si>
  <si>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</si>
  <si>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</si>
  <si>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</si>
  <si>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</si>
  <si>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</si>
  <si>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</si>
  <si>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</si>
  <si>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</si>
  <si>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</si>
  <si>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</si>
  <si>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</si>
  <si>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</si>
  <si>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</si>
  <si>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</si>
  <si>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</si>
  <si>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</si>
  <si>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</si>
  <si>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</si>
  <si>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</si>
  <si>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</si>
  <si>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</si>
  <si>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</si>
  <si>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</si>
  <si>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</si>
  <si>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</si>
  <si>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</si>
  <si>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</si>
  <si>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</si>
  <si>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</si>
  <si>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</si>
  <si>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</si>
  <si>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</si>
  <si>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</si>
  <si>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</si>
  <si>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</si>
  <si>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</si>
  <si>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</si>
  <si>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</si>
  <si>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</si>
  <si>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</si>
  <si>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</si>
  <si>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</si>
  <si>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</si>
  <si>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青森県風間浦村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</si>
  <si>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</si>
  <si>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</si>
  <si>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</si>
  <si>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</si>
  <si>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</si>
  <si>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</si>
  <si>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</si>
  <si>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</si>
  <si>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</si>
  <si>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</si>
  <si>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</si>
  <si>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</si>
  <si>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</si>
  <si>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</si>
  <si>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</si>
  <si>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</si>
  <si>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</si>
  <si>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</si>
  <si>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</si>
  <si>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</si>
  <si>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</si>
  <si>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</si>
  <si>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</si>
  <si>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</si>
  <si>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</si>
  <si>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</si>
  <si>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</si>
  <si>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</si>
  <si>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</si>
  <si>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</si>
  <si>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</si>
  <si>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</si>
  <si>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</si>
  <si>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</si>
  <si>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</si>
  <si>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</si>
  <si>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</si>
  <si>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</si>
  <si>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</si>
  <si>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</si>
  <si>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</si>
  <si>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</si>
  <si>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</si>
  <si>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</si>
  <si>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</si>
  <si>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</si>
  <si>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</si>
  <si>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</si>
  <si>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</si>
  <si>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</si>
  <si>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</si>
  <si>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</si>
  <si>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</si>
  <si>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</si>
  <si>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</si>
  <si>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</si>
  <si>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</si>
  <si>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</si>
  <si>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</si>
  <si>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</si>
  <si>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</si>
  <si>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</si>
  <si>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</si>
  <si>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</si>
  <si>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</si>
  <si>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</si>
  <si>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</si>
  <si>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</si>
  <si>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</si>
  <si>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</si>
  <si>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</si>
  <si>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</si>
  <si>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</si>
  <si>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</si>
  <si>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</si>
  <si>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</si>
  <si>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</si>
  <si>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</si>
  <si>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</si>
  <si>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</si>
  <si>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</si>
  <si>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</si>
  <si>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</si>
  <si>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</si>
  <si>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</si>
  <si>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</si>
  <si>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</si>
  <si>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</si>
  <si>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</si>
  <si>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</si>
  <si>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</si>
  <si>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</si>
  <si>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</si>
  <si>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</si>
  <si>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</si>
  <si>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</si>
  <si>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</si>
  <si>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</si>
  <si>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</si>
  <si>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</si>
  <si>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</si>
  <si>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</si>
  <si>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</si>
  <si>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</si>
  <si>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</si>
  <si>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</si>
  <si>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</si>
  <si>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</si>
  <si>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</si>
  <si>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</si>
  <si>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</si>
  <si>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</si>
  <si>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</si>
  <si>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</si>
  <si>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</si>
  <si>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</si>
  <si>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</si>
  <si>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</si>
  <si>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</si>
  <si>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</si>
  <si>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</si>
  <si>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</si>
  <si>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</si>
  <si>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</si>
  <si>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</si>
  <si>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</si>
  <si>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</si>
  <si>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</si>
  <si>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</si>
  <si>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</si>
  <si>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</si>
  <si>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</si>
  <si>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</si>
  <si>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</si>
  <si>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</si>
  <si>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</si>
  <si>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</si>
  <si>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</si>
  <si>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</si>
  <si>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</si>
  <si>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</si>
  <si>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</si>
  <si>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</si>
  <si>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</si>
  <si>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</si>
  <si>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</si>
  <si>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</si>
  <si>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</si>
  <si>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</si>
  <si>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</si>
  <si>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青森県風間浦村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</si>
  <si>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</si>
  <si>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</si>
  <si>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</si>
  <si>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</si>
  <si>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</si>
  <si>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</si>
  <si>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</si>
  <si>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</si>
  <si>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</si>
  <si>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</si>
  <si>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</si>
  <si>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</si>
  <si>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</si>
  <si>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</si>
  <si>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</si>
  <si>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</si>
  <si>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</si>
  <si>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</si>
  <si>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</si>
  <si>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</si>
  <si>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</si>
  <si>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</si>
  <si>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</si>
  <si>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</si>
  <si>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</si>
  <si>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</si>
  <si>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</si>
  <si>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</si>
  <si>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</si>
  <si>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</si>
  <si>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</si>
  <si>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</si>
  <si>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</si>
  <si>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</si>
  <si>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</si>
  <si>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</si>
  <si>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</si>
  <si>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</si>
  <si>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</si>
  <si>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</si>
  <si>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</si>
  <si>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</si>
  <si>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</si>
  <si>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</si>
  <si>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</si>
  <si>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</si>
  <si>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</si>
  <si>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</si>
  <si>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</si>
  <si>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</si>
  <si>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</si>
  <si>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</si>
  <si>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</si>
  <si>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</si>
  <si>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</si>
  <si>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</si>
  <si>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</si>
  <si>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</si>
  <si>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</si>
  <si>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</si>
  <si>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</si>
  <si>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</si>
  <si>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</si>
  <si>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</si>
  <si>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</si>
  <si>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</si>
  <si>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</si>
  <si>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</si>
  <si>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</si>
  <si>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</si>
  <si>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</si>
  <si>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</si>
  <si>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</si>
  <si>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</si>
  <si>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</si>
  <si>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</si>
  <si>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</si>
  <si>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</si>
  <si>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</si>
  <si>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</si>
  <si>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</si>
  <si>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</si>
  <si>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</si>
  <si>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</si>
  <si>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</si>
  <si>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</si>
  <si>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</si>
  <si>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</si>
  <si>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</si>
  <si>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</si>
  <si>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</si>
  <si>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</si>
  <si>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</si>
  <si>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</si>
  <si>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</si>
  <si>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</si>
  <si>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</si>
  <si>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</si>
  <si>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</si>
  <si>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</si>
  <si>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</si>
  <si>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</si>
  <si>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</si>
  <si>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</si>
  <si>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</si>
  <si>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</si>
  <si>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</si>
  <si>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</si>
  <si>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</si>
  <si>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</si>
  <si>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</si>
  <si>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</si>
  <si>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</si>
  <si>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</si>
  <si>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</si>
  <si>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</si>
  <si>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</si>
  <si>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</si>
  <si>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</si>
  <si>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</si>
  <si>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</si>
  <si>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</si>
  <si>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</si>
  <si>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</si>
  <si>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</si>
  <si>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</si>
  <si>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</si>
  <si>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</si>
  <si>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</si>
  <si>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</si>
  <si>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</si>
  <si>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</si>
  <si>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</si>
  <si>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</si>
  <si>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</si>
  <si>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</si>
  <si>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</si>
  <si>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</si>
  <si>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</si>
  <si>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</si>
  <si>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</si>
  <si>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</si>
  <si>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</si>
  <si>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</si>
  <si>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</si>
  <si>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</si>
  <si>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</si>
  <si>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</si>
  <si>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</si>
  <si>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</si>
  <si>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</si>
  <si>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</si>
  <si>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</si>
  <si>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</si>
  <si>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</si>
  <si>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</si>
  <si>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</si>
  <si>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</si>
  <si>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</si>
  <si>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</si>
  <si>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</si>
  <si>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</si>
  <si>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</si>
  <si>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</si>
  <si>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</si>
  <si>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</si>
  <si>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</si>
  <si>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</si>
  <si>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</si>
  <si>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</si>
  <si>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</si>
  <si>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</si>
  <si>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</si>
  <si>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0.57</t>
  </si>
  <si>
    <t>▲ 6.18</t>
  </si>
  <si>
    <t>一般会計</t>
  </si>
  <si>
    <t>介護保険特別会計</t>
  </si>
  <si>
    <t>簡易水道事業会計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</si>
  <si>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</si>
  <si>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</si>
  <si>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</si>
  <si>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</si>
  <si>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</si>
  <si>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</si>
  <si>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</si>
  <si>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</si>
  <si>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</si>
  <si>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一部事務組合下北医療センター</t>
    <rPh sb="0" eb="6">
      <t>イチブジムクミアイ</t>
    </rPh>
    <rPh sb="6" eb="8">
      <t>シモキタ</t>
    </rPh>
    <rPh sb="8" eb="10">
      <t>イリョウ</t>
    </rPh>
    <phoneticPr fontId="2"/>
  </si>
  <si>
    <t>下北地域広域行政事務組合</t>
    <rPh sb="0" eb="2">
      <t>シモキタ</t>
    </rPh>
    <rPh sb="2" eb="4">
      <t>チイキ</t>
    </rPh>
    <rPh sb="4" eb="6">
      <t>コウイキ</t>
    </rPh>
    <rPh sb="6" eb="8">
      <t>ギョウセイ</t>
    </rPh>
    <rPh sb="8" eb="12">
      <t>ジムクミアイ</t>
    </rPh>
    <phoneticPr fontId="2"/>
  </si>
  <si>
    <t>青森県後期高齢者医療広域連合（一般会計分）</t>
    <rPh sb="0" eb="3">
      <t>アオモリケン</t>
    </rPh>
    <rPh sb="3" eb="10">
      <t>コウキコウレイシャイリョウ</t>
    </rPh>
    <rPh sb="10" eb="14">
      <t>コウイキレンゴウ</t>
    </rPh>
    <rPh sb="15" eb="20">
      <t>イッパンカイケイブン</t>
    </rPh>
    <phoneticPr fontId="2"/>
  </si>
  <si>
    <t>青森県後期高齢者医療広域連合（特別会計分）</t>
    <rPh sb="0" eb="3">
      <t>アオモリケン</t>
    </rPh>
    <rPh sb="3" eb="10">
      <t>コウキコウレイシャイリョウ</t>
    </rPh>
    <rPh sb="10" eb="14">
      <t>コウイキレンゴウ</t>
    </rPh>
    <rPh sb="15" eb="17">
      <t>トクベツ</t>
    </rPh>
    <rPh sb="17" eb="19">
      <t>カイケイ</t>
    </rPh>
    <rPh sb="19" eb="20">
      <t>ブン</t>
    </rPh>
    <phoneticPr fontId="2"/>
  </si>
  <si>
    <t>青森県市町村総合事務組合</t>
    <rPh sb="0" eb="3">
      <t>アオモリケン</t>
    </rPh>
    <rPh sb="3" eb="8">
      <t>シチョウソンソウゴウ</t>
    </rPh>
    <rPh sb="8" eb="12">
      <t>ジムクミアイ</t>
    </rPh>
    <phoneticPr fontId="2"/>
  </si>
  <si>
    <t>青森県交通災害共済組合</t>
    <rPh sb="0" eb="3">
      <t>アオモリケン</t>
    </rPh>
    <rPh sb="3" eb="7">
      <t>コウツウサイガイ</t>
    </rPh>
    <rPh sb="7" eb="9">
      <t>キョウサイ</t>
    </rPh>
    <rPh sb="9" eb="11">
      <t>クミアイ</t>
    </rPh>
    <phoneticPr fontId="2"/>
  </si>
  <si>
    <t>青森県市町村職員退職手当組合</t>
    <rPh sb="0" eb="3">
      <t>アオモリケン</t>
    </rPh>
    <rPh sb="3" eb="6">
      <t>シチョウソン</t>
    </rPh>
    <rPh sb="6" eb="8">
      <t>ショクイン</t>
    </rPh>
    <rPh sb="8" eb="12">
      <t>タイショクテアテ</t>
    </rPh>
    <rPh sb="12" eb="14">
      <t>クミアイ</t>
    </rPh>
    <phoneticPr fontId="2"/>
  </si>
  <si>
    <t>-</t>
    <phoneticPr fontId="2"/>
  </si>
  <si>
    <t>庁舎建設基金</t>
    <rPh sb="0" eb="2">
      <t>チョウシャ</t>
    </rPh>
    <rPh sb="2" eb="4">
      <t>ケンセツ</t>
    </rPh>
    <rPh sb="4" eb="6">
      <t>キキン</t>
    </rPh>
    <phoneticPr fontId="5"/>
  </si>
  <si>
    <t>過疎地域持続的発展特別事業基金</t>
    <rPh sb="0" eb="2">
      <t>カソ</t>
    </rPh>
    <rPh sb="2" eb="4">
      <t>チイキ</t>
    </rPh>
    <rPh sb="4" eb="7">
      <t>ジゾクテキ</t>
    </rPh>
    <rPh sb="7" eb="9">
      <t>ハッテン</t>
    </rPh>
    <rPh sb="9" eb="11">
      <t>トクベツ</t>
    </rPh>
    <rPh sb="11" eb="13">
      <t>ジギョウ</t>
    </rPh>
    <rPh sb="13" eb="15">
      <t>キキン</t>
    </rPh>
    <phoneticPr fontId="5"/>
  </si>
  <si>
    <t>地域活性化基金</t>
    <rPh sb="0" eb="2">
      <t>チイキ</t>
    </rPh>
    <rPh sb="2" eb="5">
      <t>カッセイカ</t>
    </rPh>
    <rPh sb="5" eb="7">
      <t>キキン</t>
    </rPh>
    <phoneticPr fontId="5"/>
  </si>
  <si>
    <t>電源立地地域対策事業基金</t>
    <rPh sb="0" eb="4">
      <t>デンゲンリッチ</t>
    </rPh>
    <rPh sb="4" eb="6">
      <t>チイキ</t>
    </rPh>
    <rPh sb="6" eb="8">
      <t>タイサク</t>
    </rPh>
    <rPh sb="8" eb="10">
      <t>ジギョウ</t>
    </rPh>
    <rPh sb="10" eb="12">
      <t>キキン</t>
    </rPh>
    <phoneticPr fontId="5"/>
  </si>
  <si>
    <t>水産業振興基金</t>
    <rPh sb="0" eb="3">
      <t>スイサンギョウ</t>
    </rPh>
    <rPh sb="3" eb="7">
      <t>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</si>
  <si>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</si>
  <si>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</si>
  <si>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現在高の減少等により類似団体平均と同水準となっている。有形固定資産減価償却率は、取得価格の大きい温泉施設が取得後数年しか経過していないこと及び公共施設総合管理計画に基づいた公共施設の維持管理等を進めていることから減価償却率が低く、類似団体よりも低い水準となっている。今後は、公共施設の更新等により将来負担比率は上昇し、有形固定資産減価償却率は減少する見込みである。</t>
    <rPh sb="8" eb="11">
      <t>チホウサイ</t>
    </rPh>
    <rPh sb="11" eb="14">
      <t>ゲンザイダカ</t>
    </rPh>
    <rPh sb="17" eb="18">
      <t>トウ</t>
    </rPh>
    <rPh sb="59" eb="63">
      <t>オンセンシセツ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</si>
  <si>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</si>
  <si>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</si>
  <si>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</si>
  <si>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</si>
  <si>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</si>
  <si>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</si>
  <si>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前年度と比較すると将来負担比率は同率の0％、実質公債費比率は0.7ポイント増加となった。類似団体平均と比較すると実質公債費比率は上回っている。今後は、役場庁舎等の建設により地方債残高の増加に伴い元利償還金の額が増加するため実質公債費比率は上昇する見込みである。</t>
    <rPh sb="16" eb="18">
      <t>ドウリツ</t>
    </rPh>
    <rPh sb="37" eb="39">
      <t>ゾウカ</t>
    </rPh>
    <rPh sb="95" eb="96">
      <t>トモナ</t>
    </rPh>
    <rPh sb="97" eb="102">
      <t>ガンリショウカンキン</t>
    </rPh>
    <rPh sb="103" eb="104">
      <t>ガク</t>
    </rPh>
    <rPh sb="105" eb="107">
      <t>ゾウカ</t>
    </rPh>
    <rPh sb="111" eb="113">
      <t>ジッシツ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</si>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</sst>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D3D2C3F-786A-489A-8EAC-5EC5AB81AB9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804-4FBB-A78D-77B0774C099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352436</c:v>
                </c:pt>
                <c:pt idx="1">
                  <c:v>193285</c:v>
                </c:pt>
                <c:pt idx="2">
                  <c:v>136775</c:v>
                </c:pt>
                <c:pt idx="3">
                  <c:v>119211</c:v>
                </c:pt>
                <c:pt idx="4">
                  <c:v>394360</c:v>
                </c:pt>
              </c:numCache>
            </c:numRef>
          </c:val>
          <c:smooth val="0"/>
          <c:extLst>
            <c:ext xmlns:c16="http://schemas.microsoft.com/office/drawing/2014/chart" uri="{C3380CC4-5D6E-409C-BE32-E72D297353CC}">
              <c16:uniqueId val="{00000001-2804-4FBB-A78D-77B0774C09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4.83</c:v>
                </c:pt>
                <c:pt idx="1">
                  <c:v>5.62</c:v>
                </c:pt>
                <c:pt idx="2">
                  <c:v>3.61</c:v>
                </c:pt>
                <c:pt idx="3">
                  <c:v>5.48</c:v>
                </c:pt>
                <c:pt idx="4">
                  <c:v>6.63</c:v>
                </c:pt>
              </c:numCache>
            </c:numRef>
          </c:val>
          <c:extLst>
            <c:ext xmlns:c16="http://schemas.microsoft.com/office/drawing/2014/chart" uri="{C3380CC4-5D6E-409C-BE32-E72D297353CC}">
              <c16:uniqueId val="{00000000-F657-4239-8272-D92B386F32E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31.33</c:v>
                </c:pt>
                <c:pt idx="1">
                  <c:v>30.71</c:v>
                </c:pt>
                <c:pt idx="2">
                  <c:v>30.68</c:v>
                </c:pt>
                <c:pt idx="3">
                  <c:v>34.19</c:v>
                </c:pt>
                <c:pt idx="4">
                  <c:v>37.76</c:v>
                </c:pt>
              </c:numCache>
            </c:numRef>
          </c:val>
          <c:extLst>
            <c:ext xmlns:c16="http://schemas.microsoft.com/office/drawing/2014/chart" uri="{C3380CC4-5D6E-409C-BE32-E72D297353CC}">
              <c16:uniqueId val="{00000001-F657-4239-8272-D92B386F32E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-0.56999999999999995</c:v>
                </c:pt>
                <c:pt idx="1">
                  <c:v>0.54</c:v>
                </c:pt>
                <c:pt idx="2">
                  <c:v>-6.18</c:v>
                </c:pt>
                <c:pt idx="3">
                  <c:v>3.04</c:v>
                </c:pt>
                <c:pt idx="4">
                  <c:v>2.93</c:v>
                </c:pt>
              </c:numCache>
            </c:numRef>
          </c:val>
          <c:smooth val="0"/>
          <c:extLst>
            <c:ext xmlns:c16="http://schemas.microsoft.com/office/drawing/2014/chart" uri="{C3380CC4-5D6E-409C-BE32-E72D297353CC}">
              <c16:uniqueId val="{00000002-F657-4239-8272-D92B386F32E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0.09</c:v>
                </c:pt>
                <c:pt idx="4">
                  <c:v>#N/A</c:v>
                </c:pt>
                <c:pt idx="5">
                  <c:v>0.09</c:v>
                </c:pt>
                <c:pt idx="6">
                  <c:v>#N/A</c:v>
                </c:pt>
                <c:pt idx="7">
                  <c:v>0.21</c:v>
                </c:pt>
                <c:pt idx="8">
                  <c:v>0</c:v>
                </c:pt>
                <c:pt idx="9">
                  <c:v>0</c:v>
                </c:pt>
              </c:numCache>
            </c:numRef>
          </c:val>
          <c:extLst>
            <c:ext xmlns:c16="http://schemas.microsoft.com/office/drawing/2014/chart" uri="{C3380CC4-5D6E-409C-BE32-E72D297353CC}">
              <c16:uniqueId val="{00000000-9EDD-44F4-9CDB-DB47706EAC9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DD-44F4-9CDB-DB47706EAC9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EDD-44F4-9CDB-DB47706EAC9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EDD-44F4-9CDB-DB47706EAC99}"/>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EDD-44F4-9CDB-DB47706EAC99}"/>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9EDD-44F4-9CDB-DB47706EAC9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0.8</c:v>
                </c:pt>
                <c:pt idx="4">
                  <c:v>#N/A</c:v>
                </c:pt>
                <c:pt idx="5">
                  <c:v>0.47</c:v>
                </c:pt>
                <c:pt idx="6">
                  <c:v>#N/A</c:v>
                </c:pt>
                <c:pt idx="7">
                  <c:v>0.52</c:v>
                </c:pt>
                <c:pt idx="8">
                  <c:v>#N/A</c:v>
                </c:pt>
                <c:pt idx="9">
                  <c:v>0</c:v>
                </c:pt>
              </c:numCache>
            </c:numRef>
          </c:val>
          <c:extLst>
            <c:ext xmlns:c16="http://schemas.microsoft.com/office/drawing/2014/chart" uri="{C3380CC4-5D6E-409C-BE32-E72D297353CC}">
              <c16:uniqueId val="{00000006-9EDD-44F4-9CDB-DB47706EAC99}"/>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0.9</c:v>
                </c:pt>
              </c:numCache>
            </c:numRef>
          </c:val>
          <c:extLst>
            <c:ext xmlns:c16="http://schemas.microsoft.com/office/drawing/2014/chart" uri="{C3380CC4-5D6E-409C-BE32-E72D297353CC}">
              <c16:uniqueId val="{00000007-9EDD-44F4-9CDB-DB47706EAC99}"/>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1.89</c:v>
                </c:pt>
                <c:pt idx="2">
                  <c:v>#N/A</c:v>
                </c:pt>
                <c:pt idx="3">
                  <c:v>2.39</c:v>
                </c:pt>
                <c:pt idx="4">
                  <c:v>#N/A</c:v>
                </c:pt>
                <c:pt idx="5">
                  <c:v>2.2999999999999998</c:v>
                </c:pt>
                <c:pt idx="6">
                  <c:v>#N/A</c:v>
                </c:pt>
                <c:pt idx="7">
                  <c:v>1.57</c:v>
                </c:pt>
                <c:pt idx="8">
                  <c:v>#N/A</c:v>
                </c:pt>
                <c:pt idx="9">
                  <c:v>1.94</c:v>
                </c:pt>
              </c:numCache>
            </c:numRef>
          </c:val>
          <c:extLst>
            <c:ext xmlns:c16="http://schemas.microsoft.com/office/drawing/2014/chart" uri="{C3380CC4-5D6E-409C-BE32-E72D297353CC}">
              <c16:uniqueId val="{00000008-9EDD-44F4-9CDB-DB47706EAC9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4.83</c:v>
                </c:pt>
                <c:pt idx="2">
                  <c:v>#N/A</c:v>
                </c:pt>
                <c:pt idx="3">
                  <c:v>5.62</c:v>
                </c:pt>
                <c:pt idx="4">
                  <c:v>#N/A</c:v>
                </c:pt>
                <c:pt idx="5">
                  <c:v>3.61</c:v>
                </c:pt>
                <c:pt idx="6">
                  <c:v>#N/A</c:v>
                </c:pt>
                <c:pt idx="7">
                  <c:v>5.48</c:v>
                </c:pt>
                <c:pt idx="8">
                  <c:v>#N/A</c:v>
                </c:pt>
                <c:pt idx="9">
                  <c:v>6.63</c:v>
                </c:pt>
              </c:numCache>
            </c:numRef>
          </c:val>
          <c:extLst>
            <c:ext xmlns:c16="http://schemas.microsoft.com/office/drawing/2014/chart" uri="{C3380CC4-5D6E-409C-BE32-E72D297353CC}">
              <c16:uniqueId val="{00000009-9EDD-44F4-9CDB-DB47706EAC9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288</c:v>
                </c:pt>
                <c:pt idx="5">
                  <c:v>271</c:v>
                </c:pt>
                <c:pt idx="8">
                  <c:v>287</c:v>
                </c:pt>
                <c:pt idx="11">
                  <c:v>275</c:v>
                </c:pt>
                <c:pt idx="14">
                  <c:v>287</c:v>
                </c:pt>
              </c:numCache>
            </c:numRef>
          </c:val>
          <c:extLst>
            <c:ext xmlns:c16="http://schemas.microsoft.com/office/drawing/2014/chart" uri="{C3380CC4-5D6E-409C-BE32-E72D297353CC}">
              <c16:uniqueId val="{00000000-421C-43E7-A1E9-BF6E2AB9FAB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21C-43E7-A1E9-BF6E2AB9FAB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21C-43E7-A1E9-BF6E2AB9FAB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40</c:v>
                </c:pt>
                <c:pt idx="3">
                  <c:v>34</c:v>
                </c:pt>
                <c:pt idx="6">
                  <c:v>31</c:v>
                </c:pt>
                <c:pt idx="9">
                  <c:v>31</c:v>
                </c:pt>
                <c:pt idx="12">
                  <c:v>31</c:v>
                </c:pt>
              </c:numCache>
            </c:numRef>
          </c:val>
          <c:extLst>
            <c:ext xmlns:c16="http://schemas.microsoft.com/office/drawing/2014/chart" uri="{C3380CC4-5D6E-409C-BE32-E72D297353CC}">
              <c16:uniqueId val="{00000003-421C-43E7-A1E9-BF6E2AB9FAB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c:v>
                </c:pt>
                <c:pt idx="3">
                  <c:v>39</c:v>
                </c:pt>
                <c:pt idx="6">
                  <c:v>38</c:v>
                </c:pt>
                <c:pt idx="9">
                  <c:v>29</c:v>
                </c:pt>
                <c:pt idx="12">
                  <c:v>33</c:v>
                </c:pt>
              </c:numCache>
            </c:numRef>
          </c:val>
          <c:extLst>
            <c:ext xmlns:c16="http://schemas.microsoft.com/office/drawing/2014/chart" uri="{C3380CC4-5D6E-409C-BE32-E72D297353CC}">
              <c16:uniqueId val="{00000004-421C-43E7-A1E9-BF6E2AB9FAB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1C-43E7-A1E9-BF6E2AB9FAB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1C-43E7-A1E9-BF6E2AB9FAB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366</c:v>
                </c:pt>
                <c:pt idx="3">
                  <c:v>339</c:v>
                </c:pt>
                <c:pt idx="6">
                  <c:v>365</c:v>
                </c:pt>
                <c:pt idx="9">
                  <c:v>352</c:v>
                </c:pt>
                <c:pt idx="12">
                  <c:v>383</c:v>
                </c:pt>
              </c:numCache>
            </c:numRef>
          </c:val>
          <c:extLst>
            <c:ext xmlns:c16="http://schemas.microsoft.com/office/drawing/2014/chart" uri="{C3380CC4-5D6E-409C-BE32-E72D297353CC}">
              <c16:uniqueId val="{00000007-421C-43E7-A1E9-BF6E2AB9FAB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156</c:v>
                </c:pt>
                <c:pt idx="2">
                  <c:v>#N/A</c:v>
                </c:pt>
                <c:pt idx="3">
                  <c:v>#N/A</c:v>
                </c:pt>
                <c:pt idx="4">
                  <c:v>141</c:v>
                </c:pt>
                <c:pt idx="5">
                  <c:v>#N/A</c:v>
                </c:pt>
                <c:pt idx="6">
                  <c:v>#N/A</c:v>
                </c:pt>
                <c:pt idx="7">
                  <c:v>147</c:v>
                </c:pt>
                <c:pt idx="8">
                  <c:v>#N/A</c:v>
                </c:pt>
                <c:pt idx="9">
                  <c:v>#N/A</c:v>
                </c:pt>
                <c:pt idx="10">
                  <c:v>137</c:v>
                </c:pt>
                <c:pt idx="11">
                  <c:v>#N/A</c:v>
                </c:pt>
                <c:pt idx="12">
                  <c:v>#N/A</c:v>
                </c:pt>
                <c:pt idx="13">
                  <c:v>160</c:v>
                </c:pt>
                <c:pt idx="14">
                  <c:v>#N/A</c:v>
                </c:pt>
              </c:numCache>
            </c:numRef>
          </c:val>
          <c:smooth val="0"/>
          <c:extLst>
            <c:ext xmlns:c16="http://schemas.microsoft.com/office/drawing/2014/chart" uri="{C3380CC4-5D6E-409C-BE32-E72D297353CC}">
              <c16:uniqueId val="{00000008-421C-43E7-A1E9-BF6E2AB9FAB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2466</c:v>
                </c:pt>
                <c:pt idx="5">
                  <c:v>2431</c:v>
                </c:pt>
                <c:pt idx="8">
                  <c:v>2438</c:v>
                </c:pt>
                <c:pt idx="11">
                  <c:v>2325</c:v>
                </c:pt>
                <c:pt idx="14">
                  <c:v>2573</c:v>
                </c:pt>
              </c:numCache>
            </c:numRef>
          </c:val>
          <c:extLst>
            <c:ext xmlns:c16="http://schemas.microsoft.com/office/drawing/2014/chart" uri="{C3380CC4-5D6E-409C-BE32-E72D297353CC}">
              <c16:uniqueId val="{00000000-336C-4D41-92D3-1F48B30EA6E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c:v>
                </c:pt>
                <c:pt idx="5">
                  <c:v>61</c:v>
                </c:pt>
                <c:pt idx="8">
                  <c:v>58</c:v>
                </c:pt>
                <c:pt idx="11">
                  <c:v>55</c:v>
                </c:pt>
                <c:pt idx="14">
                  <c:v>51</c:v>
                </c:pt>
              </c:numCache>
            </c:numRef>
          </c:val>
          <c:extLst>
            <c:ext xmlns:c16="http://schemas.microsoft.com/office/drawing/2014/chart" uri="{C3380CC4-5D6E-409C-BE32-E72D297353CC}">
              <c16:uniqueId val="{00000001-336C-4D41-92D3-1F48B30EA6E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1466</c:v>
                </c:pt>
                <c:pt idx="5">
                  <c:v>1571</c:v>
                </c:pt>
                <c:pt idx="8">
                  <c:v>1623</c:v>
                </c:pt>
                <c:pt idx="11">
                  <c:v>1562</c:v>
                </c:pt>
                <c:pt idx="14">
                  <c:v>1582</c:v>
                </c:pt>
              </c:numCache>
            </c:numRef>
          </c:val>
          <c:extLst>
            <c:ext xmlns:c16="http://schemas.microsoft.com/office/drawing/2014/chart" uri="{C3380CC4-5D6E-409C-BE32-E72D297353CC}">
              <c16:uniqueId val="{00000002-336C-4D41-92D3-1F48B30EA6E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6C-4D41-92D3-1F48B30EA6E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6C-4D41-92D3-1F48B30EA6E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6C-4D41-92D3-1F48B30EA6E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344</c:v>
                </c:pt>
                <c:pt idx="3">
                  <c:v>350</c:v>
                </c:pt>
                <c:pt idx="6">
                  <c:v>329</c:v>
                </c:pt>
                <c:pt idx="9">
                  <c:v>306</c:v>
                </c:pt>
                <c:pt idx="12">
                  <c:v>346</c:v>
                </c:pt>
              </c:numCache>
            </c:numRef>
          </c:val>
          <c:extLst>
            <c:ext xmlns:c16="http://schemas.microsoft.com/office/drawing/2014/chart" uri="{C3380CC4-5D6E-409C-BE32-E72D297353CC}">
              <c16:uniqueId val="{00000006-336C-4D41-92D3-1F48B30EA6E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180</c:v>
                </c:pt>
                <c:pt idx="3">
                  <c:v>155</c:v>
                </c:pt>
                <c:pt idx="6">
                  <c:v>206</c:v>
                </c:pt>
                <c:pt idx="9">
                  <c:v>307</c:v>
                </c:pt>
                <c:pt idx="12">
                  <c:v>290</c:v>
                </c:pt>
              </c:numCache>
            </c:numRef>
          </c:val>
          <c:extLst>
            <c:ext xmlns:c16="http://schemas.microsoft.com/office/drawing/2014/chart" uri="{C3380CC4-5D6E-409C-BE32-E72D297353CC}">
              <c16:uniqueId val="{00000007-336C-4D41-92D3-1F48B30EA6E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314</c:v>
                </c:pt>
                <c:pt idx="3">
                  <c:v>363</c:v>
                </c:pt>
                <c:pt idx="6">
                  <c:v>581</c:v>
                </c:pt>
                <c:pt idx="9">
                  <c:v>509</c:v>
                </c:pt>
                <c:pt idx="12">
                  <c:v>449</c:v>
                </c:pt>
              </c:numCache>
            </c:numRef>
          </c:val>
          <c:extLst>
            <c:ext xmlns:c16="http://schemas.microsoft.com/office/drawing/2014/chart" uri="{C3380CC4-5D6E-409C-BE32-E72D297353CC}">
              <c16:uniqueId val="{00000008-336C-4D41-92D3-1F48B30EA6E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36C-4D41-92D3-1F48B30EA6E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3161</c:v>
                </c:pt>
                <c:pt idx="3">
                  <c:v>3101</c:v>
                </c:pt>
                <c:pt idx="6">
                  <c:v>2930</c:v>
                </c:pt>
                <c:pt idx="9">
                  <c:v>2760</c:v>
                </c:pt>
                <c:pt idx="12">
                  <c:v>2778</c:v>
                </c:pt>
              </c:numCache>
            </c:numRef>
          </c:val>
          <c:extLst>
            <c:ext xmlns:c16="http://schemas.microsoft.com/office/drawing/2014/chart" uri="{C3380CC4-5D6E-409C-BE32-E72D297353CC}">
              <c16:uniqueId val="{0000000A-336C-4D41-92D3-1F48B30EA6E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36C-4D41-92D3-1F48B30EA6E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460</c:v>
                </c:pt>
                <c:pt idx="1">
                  <c:v>506</c:v>
                </c:pt>
                <c:pt idx="2">
                  <c:v>573</c:v>
                </c:pt>
              </c:numCache>
            </c:numRef>
          </c:val>
          <c:extLst>
            <c:ext xmlns:c16="http://schemas.microsoft.com/office/drawing/2014/chart" uri="{C3380CC4-5D6E-409C-BE32-E72D297353CC}">
              <c16:uniqueId val="{00000000-81AE-408D-8DE3-A14A7B3531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c:v>
                </c:pt>
                <c:pt idx="1">
                  <c:v>26</c:v>
                </c:pt>
                <c:pt idx="2">
                  <c:v>57</c:v>
                </c:pt>
              </c:numCache>
            </c:numRef>
          </c:val>
          <c:extLst>
            <c:ext xmlns:c16="http://schemas.microsoft.com/office/drawing/2014/chart" uri="{C3380CC4-5D6E-409C-BE32-E72D297353CC}">
              <c16:uniqueId val="{00000001-81AE-408D-8DE3-A14A7B3531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1301</c:v>
                </c:pt>
                <c:pt idx="1">
                  <c:v>1176</c:v>
                </c:pt>
                <c:pt idx="2">
                  <c:v>1132</c:v>
                </c:pt>
              </c:numCache>
            </c:numRef>
          </c:val>
          <c:extLst>
            <c:ext xmlns:c16="http://schemas.microsoft.com/office/drawing/2014/chart" uri="{C3380CC4-5D6E-409C-BE32-E72D297353CC}">
              <c16:uniqueId val="{00000002-81AE-408D-8DE3-A14A7B3531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{394355D8-78B9-45F9-8E95-9AA8324B706D}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C28-4D40-AB04-208FB40C63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{64E7952B-8385-4C84-8514-5DDB770434B2}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28-4D40-AB04-208FB40C63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{EBF7ED05-E080-46F8-981C-7FA4DEA78467}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28-4D40-AB04-208FB40C63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{314613BF-E14B-405A-A6FE-BBAA97C662E1}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28-4D40-AB04-208FB40C63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{8CA555B9-14CA-4DEB-831D-9AD63A7BF3AE}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28-4D40-AB04-208FB40C63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{61148CE9-44A8-41BE-832C-E700F24EB6CD}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C28-4D40-AB04-208FB40C63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{BA104320-60E1-4658-92EC-07035BCAE936}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C28-4D40-AB04-208FB40C63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{F2074FDD-337A-46A6-A7CF-8E75DD95B199}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C28-4D40-AB04-208FB40C63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{C8AE8DF7-5FDC-4644-BBD9-78E401F8C18E}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C28-4D40-AB04-208FB40C63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56.3</c:v>
                </c:pt>
                <c:pt idx="16">
                  <c:v>57</c:v>
                </c:pt>
                <c:pt idx="24">
                  <c:v>59</c:v>
                </c:pt>
                <c:pt idx="32">
                  <c:v>59.7</c:v>
                </c:pt>
              </c:numCache>
            </c:numRef>
          </c:xVal>
          <c:yVal>
            <c:numRef>
              <c:f>公会計指標分析・財政指標組合せ分析表!$BP$51:$DC$51</c:f>
              <c:numCache>
                <c:formatCode>#,##0.0;"▲ "#,##0.0</c:formatCode>
                <c:ptCount val="40"/>
                <c:pt idx="0">
                  <c:v>0.2</c:v>
                </c:pt>
              </c:numCache>
            </c:numRef>
          </c:yVal>
          <c:smooth val="0"/>
          <c:extLst>
            <c:ext xmlns:c16="http://schemas.microsoft.com/office/drawing/2014/chart" uri="{C3380CC4-5D6E-409C-BE32-E72D297353CC}">
              <c16:uniqueId val="{00000009-1C28-4D40-AB04-208FB40C63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{F7C54710-58FD-4D6F-9CDB-4A538B02DAEC}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C28-4D40-AB04-208FB40C63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{9061306E-9AF4-4F12-9729-51AE775936B0}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28-4D40-AB04-208FB40C63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{982EA533-BE16-4182-B11F-5AAC1D872310}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28-4D40-AB04-208FB40C63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{A35028FC-31B7-4820-9EE8-AFE9F2038139}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28-4D40-AB04-208FB40C63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{C14C6DAD-BABA-4154-B277-84279A1F1BAD}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28-4D40-AB04-208FB40C63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{254A527D-CE2B-4C6D-A85B-F2F062A11C4B}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C28-4D40-AB04-208FB40C63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{868C74EE-E93F-4D35-8A95-F75AF313E66C}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C28-4D40-AB04-208FB40C63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{17CC8962-45AB-4557-8F83-D568A0C619B9}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C28-4D40-AB04-208FB40C63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{59956F21-DF88-4D00-8C49-4E2B5F4549CE}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C28-4D40-AB04-208FB40C63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C28-4D40-AB04-208FB40C6367}"/>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0.30000000000000004"/>
          <c:min val="-0.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0.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{7AB5FBF2-645A-4F7F-B925-6F0102D03765}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1C-4D5F-BB34-332D33F8C5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{AE12B15D-8E89-44E3-B579-BC2413631DCD}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1C-4D5F-BB34-332D33F8C5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{A76A3727-98AE-4084-8F02-070C8E62E1DC}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1C-4D5F-BB34-332D33F8C5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{283BA082-DBB1-45F9-A8FE-DB2F175C7E52}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1C-4D5F-BB34-332D33F8C5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{93803260-02A9-46B5-9198-5E3F080EF358}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1C-4D5F-BB34-332D33F8C58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{35BBAD20-9744-4B5A-B249-305324C75B6A}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1C-4D5F-BB34-332D33F8C58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{37F6E9AF-50F0-42C8-8875-1FE450BCE731}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1C-4D5F-BB34-332D33F8C58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{473CC360-7EF3-4D7A-AD59-003E56B2C492}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1C-4D5F-BB34-332D33F8C58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{7A70857B-D632-4D77-9EFD-696B693F2644}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1C-4D5F-BB34-332D33F8C5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13.4</c:v>
                </c:pt>
                <c:pt idx="8">
                  <c:v>13</c:v>
                </c:pt>
                <c:pt idx="16">
                  <c:v>12.2</c:v>
                </c:pt>
                <c:pt idx="24">
                  <c:v>11.4</c:v>
                </c:pt>
                <c:pt idx="32">
                  <c:v>12.1</c:v>
                </c:pt>
              </c:numCache>
            </c:numRef>
          </c:xVal>
          <c:yVal>
            <c:numRef>
              <c:f>公会計指標分析・財政指標組合せ分析表!$BP$73:$DC$73</c:f>
              <c:numCache>
                <c:formatCode>#,##0.0;"▲ "#,##0.0</c:formatCode>
                <c:ptCount val="40"/>
                <c:pt idx="0">
                  <c:v>0.2</c:v>
                </c:pt>
              </c:numCache>
            </c:numRef>
          </c:yVal>
          <c:smooth val="0"/>
          <c:extLst>
            <c:ext xmlns:c16="http://schemas.microsoft.com/office/drawing/2014/chart" uri="{C3380CC4-5D6E-409C-BE32-E72D297353CC}">
              <c16:uniqueId val="{00000009-AF1C-4D5F-BB34-332D33F8C5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353269821906101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{5DBB5AAA-EFE2-4379-8DFC-888FF543F614}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1C-4D5F-BB34-332D33F8C58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{EB78C550-2879-4324-9F56-FD7685787234}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1C-4D5F-BB34-332D33F8C5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{9C9DE7C0-BBD5-49F2-81F5-E570B0A98DE8}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1C-4D5F-BB34-332D33F8C5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{41D4A351-32EE-42C8-9BF5-3E71C458424E}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1C-4D5F-BB34-332D33F8C5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{2227169B-3565-449B-BF10-7A4E64CB7B81}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1C-4D5F-BB34-332D33F8C58C}"/>
                </c:ext>
              </c:extLst>
            </c:dLbl>
            <c:dLbl>
              <c:idx val="8"/>
              <c:layout>
                <c:manualLayout>
                  <c:x val="-3.960798723109029E-2"/>
                  <c:y val="-9.382789451656851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{DDCA4505-9855-4DDB-A7B8-BAABBA438B31}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1C-4D5F-BB34-332D33F8C58C}"/>
                </c:ext>
              </c:extLst>
            </c:dLbl>
            <c:dLbl>
              <c:idx val="16"/>
              <c:layout>
                <c:manualLayout>
                  <c:x val="-3.1570342725075584E-2"/>
                  <c:y val="-1.832976347123481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{C464278F-D99E-4E94-8A9A-FD157A7F5DF3}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1C-4D5F-BB34-332D33F8C58C}"/>
                </c:ext>
              </c:extLst>
            </c:dLbl>
            <c:dLbl>
              <c:idx val="24"/>
              <c:layout>
                <c:manualLayout>
                  <c:x val="-3.1570342725075584E-2"/>
                  <c:y val="-5.61712150157510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{6A8244DF-C689-4DFD-90C7-2C199A6CBF65}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1C-4D5F-BB34-332D33F8C58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{95A442D4-0DAF-400F-9D46-D4E47BB91978}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1C-4D5F-BB34-332D33F8C5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F1C-4D5F-BB34-332D33F8C58C}"/>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0.30000000000000004"/>
          <c:min val="-0.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0.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長引く景気低迷による個人・法人関係税の減収などから財政力指数は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と類似団体平均を下回っている。人件費については職員数が定員管理計画を下回っていることから、今以上の抑制は難しいため、行財政改革による組織の見直しを推進し歳出の抑制を図り、税収の徴収率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％を目標に今後も高い徴収率を維持する。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64558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5882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64558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13758</xdr:rowOff>
    </xdr:from>
    <xdr:to>
      <xdr:col>11</xdr:col>
      <xdr:colOff>82550</xdr:colOff>
      <xdr:row>44</xdr:row>
      <xdr:rowOff>115358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100135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年度の経常収支比率は類似団体平均を上回っている。前年度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増加した要因は、人事院勧告に基づく人件費の増及び過去の大規模事業に係る地方債の償還開始に伴う公債費の増等によるものである。今後は、物価等が高止まりの状態で推移すると予想されること、大規模事業の実施に伴う地方債の償還開始が控えており公債費の増も見込まれることから、経常収支比率の上昇が予想される。実施事業の点検を行う事で、事業の廃止・縮小などを計画的に進め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141394</xdr:rowOff>
    </xdr:from>
    <xdr:to>
      <xdr:col>23</xdr:col>
      <xdr:colOff>133350</xdr:colOff>
      <xdr:row>66</xdr:row>
      <xdr:rowOff>58420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85644"/>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141394</xdr:rowOff>
    </xdr:from>
    <xdr:to>
      <xdr:col>19</xdr:col>
      <xdr:colOff>133350</xdr:colOff>
      <xdr:row>66</xdr:row>
      <xdr:rowOff>38312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285644"/>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83608</xdr:rowOff>
    </xdr:from>
    <xdr:to>
      <xdr:col>15</xdr:col>
      <xdr:colOff>82550</xdr:colOff>
      <xdr:row>66</xdr:row>
      <xdr:rowOff>38312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56408"/>
          <a:ext cx="889000" cy="29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83608</xdr:rowOff>
    </xdr:from>
    <xdr:to>
      <xdr:col>11</xdr:col>
      <xdr:colOff>31750</xdr:colOff>
      <xdr:row>65</xdr:row>
      <xdr:rowOff>141394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56408"/>
          <a:ext cx="889000" cy="22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7620</xdr:rowOff>
    </xdr:from>
    <xdr:to>
      <xdr:col>23</xdr:col>
      <xdr:colOff>184150</xdr:colOff>
      <xdr:row>66</xdr:row>
      <xdr:rowOff>109220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151147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29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90594</xdr:rowOff>
    </xdr:from>
    <xdr:to>
      <xdr:col>19</xdr:col>
      <xdr:colOff>184150</xdr:colOff>
      <xdr:row>66</xdr:row>
      <xdr:rowOff>20744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5521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321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158962</xdr:rowOff>
    </xdr:from>
    <xdr:to>
      <xdr:col>15</xdr:col>
      <xdr:colOff>133350</xdr:colOff>
      <xdr:row>66</xdr:row>
      <xdr:rowOff>89112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73889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8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32808</xdr:rowOff>
    </xdr:from>
    <xdr:to>
      <xdr:col>11</xdr:col>
      <xdr:colOff>82550</xdr:colOff>
      <xdr:row>64</xdr:row>
      <xdr:rowOff>134408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119185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0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5521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[596,779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引き続き人件費・物件費等の合計額の人口１人当たりの金額が類似団体平均を上回った。増加の主な要因としては、役職定年制度等により職員数が減少していないこと、人事院勧告に基づく人件費の増、社会情勢による物価等高騰により委託料等が高止まりとなっているためである。職員数については定員管理計画を下回っていること及び再任用等の制度であることから削減は難しいため、実施事業の廃止や縮小等により物件費の圧縮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59595</xdr:rowOff>
    </xdr:from>
    <xdr:to>
      <xdr:col>23</xdr:col>
      <xdr:colOff>133350</xdr:colOff>
      <xdr:row>82</xdr:row>
      <xdr:rowOff>95751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18495"/>
          <a:ext cx="838200" cy="3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30434</xdr:rowOff>
    </xdr:from>
    <xdr:to>
      <xdr:col>19</xdr:col>
      <xdr:colOff>133350</xdr:colOff>
      <xdr:row>82</xdr:row>
      <xdr:rowOff>59595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89334"/>
          <a:ext cx="889000" cy="2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7210</xdr:rowOff>
    </xdr:from>
    <xdr:to>
      <xdr:col>15</xdr:col>
      <xdr:colOff>82550</xdr:colOff>
      <xdr:row>82</xdr:row>
      <xdr:rowOff>30434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66110"/>
          <a:ext cx="889000" cy="2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155741</xdr:rowOff>
    </xdr:from>
    <xdr:to>
      <xdr:col>11</xdr:col>
      <xdr:colOff>31750</xdr:colOff>
      <xdr:row>82</xdr:row>
      <xdr:rowOff>7210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43191"/>
          <a:ext cx="889000" cy="2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44951</xdr:rowOff>
    </xdr:from>
    <xdr:to>
      <xdr:col>23</xdr:col>
      <xdr:colOff>184150</xdr:colOff>
      <xdr:row>82</xdr:row>
      <xdr:rowOff>146551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0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17028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8795</xdr:rowOff>
    </xdr:from>
    <xdr:to>
      <xdr:col>19</xdr:col>
      <xdr:colOff>184150</xdr:colOff>
      <xdr:row>82</xdr:row>
      <xdr:rowOff>110395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95172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54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151084</xdr:rowOff>
    </xdr:from>
    <xdr:to>
      <xdr:col>15</xdr:col>
      <xdr:colOff>133350</xdr:colOff>
      <xdr:row>82</xdr:row>
      <xdr:rowOff>81234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3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91411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07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127860</xdr:rowOff>
    </xdr:from>
    <xdr:to>
      <xdr:col>11</xdr:col>
      <xdr:colOff>82550</xdr:colOff>
      <xdr:row>82</xdr:row>
      <xdr:rowOff>58010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1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68187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8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104941</xdr:rowOff>
    </xdr:from>
    <xdr:to>
      <xdr:col>7</xdr:col>
      <xdr:colOff>31750</xdr:colOff>
      <xdr:row>82</xdr:row>
      <xdr:rowOff>35091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9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45268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61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ラスパイレス指数は給料表の引き上げと職員構成の変動により令和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％増加したが類似団体平均を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％下回っている。今後は定年退職者が毎年続くため、国の給与水準次第ではあるが減少していく見込みである。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99061</xdr:rowOff>
    </xdr:from>
    <xdr:to>
      <xdr:col>81</xdr:col>
      <xdr:colOff>44450</xdr:colOff>
      <xdr:row>87</xdr:row>
      <xdr:rowOff>113537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15211"/>
          <a:ext cx="8382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99061</xdr:rowOff>
    </xdr:from>
    <xdr:to>
      <xdr:col>77</xdr:col>
      <xdr:colOff>44450</xdr:colOff>
      <xdr:row>87</xdr:row>
      <xdr:rowOff>99061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15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99061</xdr:rowOff>
    </xdr:from>
    <xdr:to>
      <xdr:col>72</xdr:col>
      <xdr:colOff>203200</xdr:colOff>
      <xdr:row>88</xdr:row>
      <xdr:rowOff>57913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15211"/>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137668</xdr:rowOff>
    </xdr:from>
    <xdr:to>
      <xdr:col>68</xdr:col>
      <xdr:colOff>152400</xdr:colOff>
      <xdr:row>88</xdr:row>
      <xdr:rowOff>57913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53818"/>
          <a:ext cx="889000" cy="9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62737</xdr:rowOff>
    </xdr:from>
    <xdr:to>
      <xdr:col>81</xdr:col>
      <xdr:colOff>95250</xdr:colOff>
      <xdr:row>87</xdr:row>
      <xdr:rowOff>164337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79264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2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48261</xdr:rowOff>
    </xdr:from>
    <xdr:to>
      <xdr:col>77</xdr:col>
      <xdr:colOff>95250</xdr:colOff>
      <xdr:row>87</xdr:row>
      <xdr:rowOff>149861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160038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3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48261</xdr:rowOff>
    </xdr:from>
    <xdr:to>
      <xdr:col>73</xdr:col>
      <xdr:colOff>44450</xdr:colOff>
      <xdr:row>87</xdr:row>
      <xdr:rowOff>149861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160038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3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7113</xdr:rowOff>
    </xdr:from>
    <xdr:to>
      <xdr:col>68</xdr:col>
      <xdr:colOff>203200</xdr:colOff>
      <xdr:row>88</xdr:row>
      <xdr:rowOff>108713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93490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86868</xdr:rowOff>
    </xdr:from>
    <xdr:to>
      <xdr:col>64</xdr:col>
      <xdr:colOff>152400</xdr:colOff>
      <xdr:row>88</xdr:row>
      <xdr:rowOff>17018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0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27195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71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計画に基づき職員採用を行っており、再任用制度も活用にし職員数は維持されているため類似団体平均を上回っている。行政サービスの維持の観点から新規採用者の他再任用制度も活用し職員数の確保に努め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29294</xdr:rowOff>
    </xdr:from>
    <xdr:to>
      <xdr:col>81</xdr:col>
      <xdr:colOff>44450</xdr:colOff>
      <xdr:row>61</xdr:row>
      <xdr:rowOff>75745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87744"/>
          <a:ext cx="8382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155903</xdr:rowOff>
    </xdr:from>
    <xdr:to>
      <xdr:col>77</xdr:col>
      <xdr:colOff>44450</xdr:colOff>
      <xdr:row>61</xdr:row>
      <xdr:rowOff>29294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42903"/>
          <a:ext cx="889000" cy="4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131170</xdr:rowOff>
    </xdr:from>
    <xdr:to>
      <xdr:col>72</xdr:col>
      <xdr:colOff>203200</xdr:colOff>
      <xdr:row>60</xdr:row>
      <xdr:rowOff>155903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18170"/>
          <a:ext cx="889000" cy="2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117898</xdr:rowOff>
    </xdr:from>
    <xdr:to>
      <xdr:col>68</xdr:col>
      <xdr:colOff>152400</xdr:colOff>
      <xdr:row>60</xdr:row>
      <xdr:rowOff>131170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04898"/>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24945</xdr:rowOff>
    </xdr:from>
    <xdr:to>
      <xdr:col>81</xdr:col>
      <xdr:colOff>95250</xdr:colOff>
      <xdr:row>61</xdr:row>
      <xdr:rowOff>126545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168472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5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149944</xdr:rowOff>
    </xdr:from>
    <xdr:to>
      <xdr:col>77</xdr:col>
      <xdr:colOff>95250</xdr:colOff>
      <xdr:row>61</xdr:row>
      <xdr:rowOff>80094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3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64871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23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105103</xdr:rowOff>
    </xdr:from>
    <xdr:to>
      <xdr:col>73</xdr:col>
      <xdr:colOff>44450</xdr:colOff>
      <xdr:row>61</xdr:row>
      <xdr:rowOff>35253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9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45430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60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80370</xdr:rowOff>
    </xdr:from>
    <xdr:to>
      <xdr:col>68</xdr:col>
      <xdr:colOff>203200</xdr:colOff>
      <xdr:row>61</xdr:row>
      <xdr:rowOff>10520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6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20697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13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67098</xdr:rowOff>
    </xdr:from>
    <xdr:to>
      <xdr:col>64</xdr:col>
      <xdr:colOff>152400</xdr:colOff>
      <xdr:row>60</xdr:row>
      <xdr:rowOff>168698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7425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と比較し償還開始に伴う元利償還金の増及び臨時財政対策債発行可能額の減により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カ年平均の実質公債費率は増加し、類似団体平均とでは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ポイント上回っている。今後は大規模事業に係る元金償還が開始されていることからしばらくは実質公債費比率は上昇傾向となるため、地方債の新規発行についてはより一層抑制に努める。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92964</xdr:rowOff>
    </xdr:from>
    <xdr:to>
      <xdr:col>81</xdr:col>
      <xdr:colOff>44450</xdr:colOff>
      <xdr:row>42</xdr:row>
      <xdr:rowOff>126746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29386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92964</xdr:rowOff>
    </xdr:from>
    <xdr:to>
      <xdr:col>77</xdr:col>
      <xdr:colOff>44450</xdr:colOff>
      <xdr:row>42</xdr:row>
      <xdr:rowOff>131572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2938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131572</xdr:rowOff>
    </xdr:from>
    <xdr:to>
      <xdr:col>72</xdr:col>
      <xdr:colOff>203200</xdr:colOff>
      <xdr:row>42</xdr:row>
      <xdr:rowOff>170180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33247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170180</xdr:rowOff>
    </xdr:from>
    <xdr:to>
      <xdr:col>68</xdr:col>
      <xdr:colOff>152400</xdr:colOff>
      <xdr:row>43</xdr:row>
      <xdr:rowOff>18034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3710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75946</xdr:rowOff>
    </xdr:from>
    <xdr:to>
      <xdr:col>81</xdr:col>
      <xdr:colOff>95250</xdr:colOff>
      <xdr:row>43</xdr:row>
      <xdr:rowOff>6096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48023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4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80772</xdr:rowOff>
    </xdr:from>
    <xdr:to>
      <xdr:col>73</xdr:col>
      <xdr:colOff>44450</xdr:colOff>
      <xdr:row>43</xdr:row>
      <xdr:rowOff>10922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167149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119380</xdr:rowOff>
    </xdr:from>
    <xdr:to>
      <xdr:col>68</xdr:col>
      <xdr:colOff>203200</xdr:colOff>
      <xdr:row>43</xdr:row>
      <xdr:rowOff>49530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34307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将来負担比率については、地方債の現在高が増加したものの基準財政需要額算入見込額も増加したことにより比率が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今後は庁舎移転等の大規模事業の実施により、地方債現在高が増加し事業の財源として基金を充当するため、将来負担比率の上昇が見込まれることから、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93698</xdr:rowOff>
    </xdr:from>
    <xdr:to>
      <xdr:col>64</xdr:col>
      <xdr:colOff>152400</xdr:colOff>
      <xdr:row>14</xdr:row>
      <xdr:rowOff>23848</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32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8625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40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や手当の水準が類似団体と比較して低いため、経常収支比率の人件費分が低くなっている。具体的には時間外勤務手当の抑制を図っていることによる効果である。今後も時間外手当の抑制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58420</xdr:rowOff>
    </xdr:from>
    <xdr:to>
      <xdr:col>24</xdr:col>
      <xdr:colOff>25400</xdr:colOff>
      <xdr:row>35</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917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115570</xdr:rowOff>
    </xdr:from>
    <xdr:to>
      <xdr:col>19</xdr:col>
      <xdr:colOff>187325</xdr:colOff>
      <xdr:row>35</xdr:row>
      <xdr:rowOff>58420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4487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96520</xdr:rowOff>
    </xdr:from>
    <xdr:to>
      <xdr:col>15</xdr:col>
      <xdr:colOff>98425</xdr:colOff>
      <xdr:row>34</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258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96520</xdr:rowOff>
    </xdr:from>
    <xdr:to>
      <xdr:col>11</xdr:col>
      <xdr:colOff>9525</xdr:colOff>
      <xdr:row>36</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2582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72390</xdr:rowOff>
    </xdr:from>
    <xdr:to>
      <xdr:col>24</xdr:col>
      <xdr:colOff>76200</xdr:colOff>
      <xdr:row>36</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88917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7620</xdr:rowOff>
    </xdr:from>
    <xdr:to>
      <xdr:col>20</xdr:col>
      <xdr:colOff>38100</xdr:colOff>
      <xdr:row>35</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119397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7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64770</xdr:rowOff>
    </xdr:from>
    <xdr:to>
      <xdr:col>15</xdr:col>
      <xdr:colOff>149225</xdr:colOff>
      <xdr:row>34</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45720</xdr:rowOff>
    </xdr:from>
    <xdr:to>
      <xdr:col>11</xdr:col>
      <xdr:colOff>60325</xdr:colOff>
      <xdr:row>34</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157497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121920</xdr:rowOff>
    </xdr:from>
    <xdr:to>
      <xdr:col>6</xdr:col>
      <xdr:colOff>171450</xdr:colOff>
      <xdr:row>36</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62247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物件費に係る経常収支比率が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から類似団体平均を大きく上回り高止まりとなっている。要因としては、直営の温泉施設が増加し運営に係る物件費が多額となっているためである。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113284</xdr:rowOff>
    </xdr:from>
    <xdr:to>
      <xdr:col>82</xdr:col>
      <xdr:colOff>107950</xdr:colOff>
      <xdr:row>19</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19938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69850</xdr:rowOff>
    </xdr:from>
    <xdr:to>
      <xdr:col>78</xdr:col>
      <xdr:colOff>69850</xdr:colOff>
      <xdr:row>19</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327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149860</xdr:rowOff>
    </xdr:from>
    <xdr:to>
      <xdr:col>73</xdr:col>
      <xdr:colOff>180975</xdr:colOff>
      <xdr:row>19</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2359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18</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3878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62484</xdr:rowOff>
    </xdr:from>
    <xdr:to>
      <xdr:col>82</xdr:col>
      <xdr:colOff>158750</xdr:colOff>
      <xdr:row>18</xdr:row>
      <xdr:rowOff>164084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4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34561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19050</xdr:rowOff>
    </xdr:from>
    <xdr:to>
      <xdr:col>78</xdr:col>
      <xdr:colOff>120650</xdr:colOff>
      <xdr:row>19</xdr:row>
      <xdr:rowOff>120650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105427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6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41910</xdr:rowOff>
    </xdr:from>
    <xdr:to>
      <xdr:col>74</xdr:col>
      <xdr:colOff>31750</xdr:colOff>
      <xdr:row>19</xdr:row>
      <xdr:rowOff>143510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128287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8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99060</xdr:rowOff>
    </xdr:from>
    <xdr:to>
      <xdr:col>69</xdr:col>
      <xdr:colOff>142875</xdr:colOff>
      <xdr:row>19</xdr:row>
      <xdr:rowOff>29210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13987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27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扶助費については類似団体の平均を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％下回っており、その要因は児童数減少による児童手当の減及び老人施設入所者に係る所要額の減少によるものである。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29028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546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87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61685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710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61685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710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その他に係る経常収支比率は類似団体を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％下回っており、昨年度と比較すると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いる。その他については操出金が大半を占めており、簡易水道事業が法適用となったことで補助費へ性質を変更したことで減少となった。今後は同程度で推移すると見込んでいるが、国民健康保険特別会計や後期高齢者医療特別会計の医療費に対し一般会計から操出しているため、保険料の見直し等により適正化を図り普通会計の負担額を減らす。</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81280</xdr:rowOff>
    </xdr:from>
    <xdr:to>
      <xdr:col>82</xdr:col>
      <xdr:colOff>107950</xdr:colOff>
      <xdr:row>57</xdr:row>
      <xdr:rowOff>46990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6824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xdr:rowOff>
    </xdr:from>
    <xdr:to>
      <xdr:col>78</xdr:col>
      <xdr:colOff>69850</xdr:colOff>
      <xdr:row>57</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89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57</xdr:row>
      <xdr:rowOff>123190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7891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57</xdr:row>
      <xdr:rowOff>123190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872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47007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167640</xdr:rowOff>
    </xdr:from>
    <xdr:to>
      <xdr:col>78</xdr:col>
      <xdr:colOff>120650</xdr:colOff>
      <xdr:row>57</xdr:row>
      <xdr:rowOff>97790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137160</xdr:rowOff>
    </xdr:from>
    <xdr:to>
      <xdr:col>74</xdr:col>
      <xdr:colOff>31750</xdr:colOff>
      <xdr:row>57</xdr:row>
      <xdr:rowOff>67310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77487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158767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補助費等に係る経常収支比率は昨年度から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その要因としては、簡易水道事業が法適用となったことで繰出金から補助費へ性質を変更したことで経常経費が増加したことによるものである。事業会計への負担金等は今後も継続して支出となるため事業収入の増となるよう使用料等の見直しを検討する必要が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38</xdr:row>
      <xdr:rowOff>49276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95212"/>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38</xdr:row>
      <xdr:rowOff>40132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95212"/>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38</xdr:row>
      <xdr:rowOff>40132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4226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152146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226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169926</xdr:rowOff>
    </xdr:from>
    <xdr:to>
      <xdr:col>82</xdr:col>
      <xdr:colOff>158750</xdr:colOff>
      <xdr:row>38</xdr:row>
      <xdr:rowOff>100076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142003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160782</xdr:rowOff>
    </xdr:from>
    <xdr:to>
      <xdr:col>74</xdr:col>
      <xdr:colOff>31750</xdr:colOff>
      <xdr:row>38</xdr:row>
      <xdr:rowOff>90932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75709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開始の償還額が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償還終了額を上回り公債費が増加したため前年度と比較し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％上回っている。今後は大規模事業に係る償還が開始されることから上昇することが見込まれている。事業の見直しなどにより地方債の新規発行額を抑制する。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16511</xdr:rowOff>
    </xdr:from>
    <xdr:to>
      <xdr:col>24</xdr:col>
      <xdr:colOff>25400</xdr:colOff>
      <xdr:row>78</xdr:row>
      <xdr:rowOff>77470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38961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16511</xdr:rowOff>
    </xdr:from>
    <xdr:to>
      <xdr:col>19</xdr:col>
      <xdr:colOff>187325</xdr:colOff>
      <xdr:row>78</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3896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78</xdr:row>
      <xdr:rowOff>50800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248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78</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324839"/>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26670</xdr:rowOff>
    </xdr:from>
    <xdr:to>
      <xdr:col>24</xdr:col>
      <xdr:colOff>76200</xdr:colOff>
      <xdr:row>78</xdr:row>
      <xdr:rowOff>128270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170197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137161</xdr:rowOff>
    </xdr:from>
    <xdr:to>
      <xdr:col>20</xdr:col>
      <xdr:colOff>38100</xdr:colOff>
      <xdr:row>78</xdr:row>
      <xdr:rowOff>67311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52088</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425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57150</xdr:rowOff>
    </xdr:from>
    <xdr:to>
      <xdr:col>6</xdr:col>
      <xdr:colOff>171450</xdr:colOff>
      <xdr:row>78</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143527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公債費以外については類似団体平均に比べ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％上回っている。本村の数値でみると前年度に比べ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に比べ普通交付税が増額となったものの経常経費が増額となったため増加したと考えられる。</a:t>
          </a:r>
          <a:endParaRPr kumimoji="1" lang="ja-JP" altLang="en-US" sz="1300" b="1"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32294</xdr:rowOff>
    </xdr:from>
    <xdr:to>
      <xdr:col>82</xdr:col>
      <xdr:colOff>107950</xdr:colOff>
      <xdr:row>78</xdr:row>
      <xdr:rowOff>51888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0539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32294</xdr:rowOff>
    </xdr:from>
    <xdr:to>
      <xdr:col>78</xdr:col>
      <xdr:colOff>69850</xdr:colOff>
      <xdr:row>78</xdr:row>
      <xdr:rowOff>58420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4053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73116</xdr:rowOff>
    </xdr:from>
    <xdr:to>
      <xdr:col>73</xdr:col>
      <xdr:colOff>180975</xdr:colOff>
      <xdr:row>78</xdr:row>
      <xdr:rowOff>58420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74766"/>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73116</xdr:rowOff>
    </xdr:from>
    <xdr:to>
      <xdr:col>69</xdr:col>
      <xdr:colOff>92075</xdr:colOff>
      <xdr:row>77</xdr:row>
      <xdr:rowOff>125368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74766"/>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1088</xdr:rowOff>
    </xdr:from>
    <xdr:to>
      <xdr:col>82</xdr:col>
      <xdr:colOff>158750</xdr:colOff>
      <xdr:row>78</xdr:row>
      <xdr:rowOff>102688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144615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4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152944</xdr:rowOff>
    </xdr:from>
    <xdr:to>
      <xdr:col>78</xdr:col>
      <xdr:colOff>120650</xdr:colOff>
      <xdr:row>78</xdr:row>
      <xdr:rowOff>83094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67871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40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xdr:rowOff>
    </xdr:from>
    <xdr:to>
      <xdr:col>74</xdr:col>
      <xdr:colOff>31750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93997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22316</xdr:rowOff>
    </xdr:from>
    <xdr:to>
      <xdr:col>69</xdr:col>
      <xdr:colOff>142875</xdr:colOff>
      <xdr:row>77</xdr:row>
      <xdr:rowOff>123916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2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108693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1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74568</xdr:rowOff>
    </xdr:from>
    <xdr:to>
      <xdr:col>65</xdr:col>
      <xdr:colOff>53975</xdr:colOff>
      <xdr:row>78</xdr:row>
      <xdr:rowOff>4718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160945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62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29211</xdr:rowOff>
    </xdr:from>
    <xdr:to>
      <xdr:col>29</xdr:col>
      <xdr:colOff>127000</xdr:colOff>
      <xdr:row>18</xdr:row>
      <xdr:rowOff>104052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62936"/>
          <a:ext cx="647700" cy="74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104052</xdr:rowOff>
    </xdr:from>
    <xdr:to>
      <xdr:col>26</xdr:col>
      <xdr:colOff>50800</xdr:colOff>
      <xdr:row>18</xdr:row>
      <xdr:rowOff>153611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7777"/>
          <a:ext cx="698500" cy="49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153611</xdr:rowOff>
    </xdr:from>
    <xdr:to>
      <xdr:col>22</xdr:col>
      <xdr:colOff>114300</xdr:colOff>
      <xdr:row>18</xdr:row>
      <xdr:rowOff>158604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7336"/>
          <a:ext cx="698500" cy="4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158604</xdr:rowOff>
    </xdr:from>
    <xdr:to>
      <xdr:col>18</xdr:col>
      <xdr:colOff>177800</xdr:colOff>
      <xdr:row>19</xdr:row>
      <xdr:rowOff>18777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92329"/>
          <a:ext cx="698500" cy="316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149861</xdr:rowOff>
    </xdr:from>
    <xdr:to>
      <xdr:col>29</xdr:col>
      <xdr:colOff>177800</xdr:colOff>
      <xdr:row>18</xdr:row>
      <xdr:rowOff>80011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12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166388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53252</xdr:rowOff>
    </xdr:from>
    <xdr:to>
      <xdr:col>26</xdr:col>
      <xdr:colOff>101600</xdr:colOff>
      <xdr:row>18</xdr:row>
      <xdr:rowOff>154853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697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165029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55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102811</xdr:rowOff>
    </xdr:from>
    <xdr:to>
      <xdr:col>22</xdr:col>
      <xdr:colOff>165100</xdr:colOff>
      <xdr:row>19</xdr:row>
      <xdr:rowOff>32961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6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43138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0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107804</xdr:rowOff>
    </xdr:from>
    <xdr:to>
      <xdr:col>19</xdr:col>
      <xdr:colOff>38100</xdr:colOff>
      <xdr:row>19</xdr:row>
      <xdr:rowOff>37954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41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48131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10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139427</xdr:rowOff>
    </xdr:from>
    <xdr:to>
      <xdr:col>15</xdr:col>
      <xdr:colOff>101600</xdr:colOff>
      <xdr:row>19</xdr:row>
      <xdr:rowOff>69577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73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79754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4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286152</xdr:rowOff>
    </xdr:from>
    <xdr:to>
      <xdr:col>29</xdr:col>
      <xdr:colOff>127000</xdr:colOff>
      <xdr:row>35</xdr:row>
      <xdr:rowOff>25492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53602"/>
          <a:ext cx="647700" cy="82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13962</xdr:rowOff>
    </xdr:from>
    <xdr:to>
      <xdr:col>26</xdr:col>
      <xdr:colOff>50800</xdr:colOff>
      <xdr:row>35</xdr:row>
      <xdr:rowOff>25492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24312"/>
          <a:ext cx="698500" cy="11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13962</xdr:rowOff>
    </xdr:from>
    <xdr:to>
      <xdr:col>22</xdr:col>
      <xdr:colOff>114300</xdr:colOff>
      <xdr:row>35</xdr:row>
      <xdr:rowOff>45714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24312"/>
          <a:ext cx="698500" cy="31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18355</xdr:rowOff>
    </xdr:from>
    <xdr:to>
      <xdr:col>18</xdr:col>
      <xdr:colOff>177800</xdr:colOff>
      <xdr:row>35</xdr:row>
      <xdr:rowOff>45714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28705"/>
          <a:ext cx="698500" cy="27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235352</xdr:rowOff>
    </xdr:from>
    <xdr:to>
      <xdr:col>29</xdr:col>
      <xdr:colOff>177800</xdr:colOff>
      <xdr:row>34</xdr:row>
      <xdr:rowOff>336952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028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80428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317592</xdr:rowOff>
    </xdr:from>
    <xdr:to>
      <xdr:col>26</xdr:col>
      <xdr:colOff>101600</xdr:colOff>
      <xdr:row>35</xdr:row>
      <xdr:rowOff>76292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85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86470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53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306062</xdr:rowOff>
    </xdr:from>
    <xdr:to>
      <xdr:col>22</xdr:col>
      <xdr:colOff>165100</xdr:colOff>
      <xdr:row>35</xdr:row>
      <xdr:rowOff>64762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73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74939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4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337814</xdr:rowOff>
    </xdr:from>
    <xdr:to>
      <xdr:col>19</xdr:col>
      <xdr:colOff>38100</xdr:colOff>
      <xdr:row>35</xdr:row>
      <xdr:rowOff>96514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05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106691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74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310455</xdr:rowOff>
    </xdr:from>
    <xdr:to>
      <xdr:col>15</xdr:col>
      <xdr:colOff>101600</xdr:colOff>
      <xdr:row>35</xdr:row>
      <xdr:rowOff>69155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77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79332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4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165733</xdr:rowOff>
    </xdr:from>
    <xdr:to>
      <xdr:col>24</xdr:col>
      <xdr:colOff>63500</xdr:colOff>
      <xdr:row>37</xdr:row>
      <xdr:rowOff>22931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37933"/>
          <a:ext cx="838200" cy="2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22931</xdr:rowOff>
    </xdr:from>
    <xdr:to>
      <xdr:col>19</xdr:col>
      <xdr:colOff>177800</xdr:colOff>
      <xdr:row>37</xdr:row>
      <xdr:rowOff>57779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66581"/>
          <a:ext cx="889000" cy="3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57779</xdr:rowOff>
    </xdr:from>
    <xdr:to>
      <xdr:col>15</xdr:col>
      <xdr:colOff>50800</xdr:colOff>
      <xdr:row>37</xdr:row>
      <xdr:rowOff>74234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01429"/>
          <a:ext cx="889000" cy="1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74234</xdr:rowOff>
    </xdr:from>
    <xdr:to>
      <xdr:col>10</xdr:col>
      <xdr:colOff>114300</xdr:colOff>
      <xdr:row>37</xdr:row>
      <xdr:rowOff>99951</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17884"/>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114933</xdr:rowOff>
    </xdr:from>
    <xdr:to>
      <xdr:col>24</xdr:col>
      <xdr:colOff>114300</xdr:colOff>
      <xdr:row>37</xdr:row>
      <xdr:rowOff>45083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8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137810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3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143581</xdr:rowOff>
    </xdr:from>
    <xdr:to>
      <xdr:col>20</xdr:col>
      <xdr:colOff>38100</xdr:colOff>
      <xdr:row>37</xdr:row>
      <xdr:rowOff>73731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1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90258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9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6979</xdr:rowOff>
    </xdr:from>
    <xdr:to>
      <xdr:col>15</xdr:col>
      <xdr:colOff>101600</xdr:colOff>
      <xdr:row>37</xdr:row>
      <xdr:rowOff>108579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5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99706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4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23434</xdr:rowOff>
    </xdr:from>
    <xdr:to>
      <xdr:col>10</xdr:col>
      <xdr:colOff>165100</xdr:colOff>
      <xdr:row>37</xdr:row>
      <xdr:rowOff>125034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6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116161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5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49151</xdr:rowOff>
    </xdr:from>
    <xdr:to>
      <xdr:col>6</xdr:col>
      <xdr:colOff>38100</xdr:colOff>
      <xdr:row>37</xdr:row>
      <xdr:rowOff>150751</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141878</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8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159297</xdr:rowOff>
    </xdr:from>
    <xdr:to>
      <xdr:col>24</xdr:col>
      <xdr:colOff>63500</xdr:colOff>
      <xdr:row>57</xdr:row>
      <xdr:rowOff>19474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60497"/>
          <a:ext cx="838200" cy="3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19474</xdr:rowOff>
    </xdr:from>
    <xdr:to>
      <xdr:col>19</xdr:col>
      <xdr:colOff>177800</xdr:colOff>
      <xdr:row>57</xdr:row>
      <xdr:rowOff>41818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92124"/>
          <a:ext cx="889000" cy="2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41818</xdr:rowOff>
    </xdr:from>
    <xdr:to>
      <xdr:col>15</xdr:col>
      <xdr:colOff>50800</xdr:colOff>
      <xdr:row>57</xdr:row>
      <xdr:rowOff>79656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14468"/>
          <a:ext cx="889000" cy="3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79656</xdr:rowOff>
    </xdr:from>
    <xdr:to>
      <xdr:col>10</xdr:col>
      <xdr:colOff>114300</xdr:colOff>
      <xdr:row>57</xdr:row>
      <xdr:rowOff>98598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2306"/>
          <a:ext cx="8890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108497</xdr:rowOff>
    </xdr:from>
    <xdr:to>
      <xdr:col>24</xdr:col>
      <xdr:colOff>114300</xdr:colOff>
      <xdr:row>57</xdr:row>
      <xdr:rowOff>38647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0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131374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6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140124</xdr:rowOff>
    </xdr:from>
    <xdr:to>
      <xdr:col>20</xdr:col>
      <xdr:colOff>38100</xdr:colOff>
      <xdr:row>57</xdr:row>
      <xdr:rowOff>70274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86801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16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162468</xdr:rowOff>
    </xdr:from>
    <xdr:to>
      <xdr:col>15</xdr:col>
      <xdr:colOff>101600</xdr:colOff>
      <xdr:row>57</xdr:row>
      <xdr:rowOff>92618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6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109145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3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28856</xdr:rowOff>
    </xdr:from>
    <xdr:to>
      <xdr:col>10</xdr:col>
      <xdr:colOff>165100</xdr:colOff>
      <xdr:row>57</xdr:row>
      <xdr:rowOff>130456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146983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76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47798</xdr:rowOff>
    </xdr:from>
    <xdr:to>
      <xdr:col>6</xdr:col>
      <xdr:colOff>38100</xdr:colOff>
      <xdr:row>57</xdr:row>
      <xdr:rowOff>149398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165925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9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36816</xdr:rowOff>
    </xdr:from>
    <xdr:to>
      <xdr:col>24</xdr:col>
      <xdr:colOff>63500</xdr:colOff>
      <xdr:row>78</xdr:row>
      <xdr:rowOff>44062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9916"/>
          <a:ext cx="8382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44062</xdr:rowOff>
    </xdr:from>
    <xdr:to>
      <xdr:col>19</xdr:col>
      <xdr:colOff>177800</xdr:colOff>
      <xdr:row>78</xdr:row>
      <xdr:rowOff>51611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17162"/>
          <a:ext cx="889000" cy="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51611</xdr:rowOff>
    </xdr:from>
    <xdr:to>
      <xdr:col>15</xdr:col>
      <xdr:colOff>50800</xdr:colOff>
      <xdr:row>78</xdr:row>
      <xdr:rowOff>64453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4711"/>
          <a:ext cx="889000" cy="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64453</xdr:rowOff>
    </xdr:from>
    <xdr:to>
      <xdr:col>10</xdr:col>
      <xdr:colOff>114300</xdr:colOff>
      <xdr:row>78</xdr:row>
      <xdr:rowOff>74000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7553"/>
          <a:ext cx="889000" cy="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157466</xdr:rowOff>
    </xdr:from>
    <xdr:to>
      <xdr:col>24</xdr:col>
      <xdr:colOff>114300</xdr:colOff>
      <xdr:row>78</xdr:row>
      <xdr:rowOff>87616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72393</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164712</xdr:rowOff>
    </xdr:from>
    <xdr:to>
      <xdr:col>20</xdr:col>
      <xdr:colOff>38100</xdr:colOff>
      <xdr:row>78</xdr:row>
      <xdr:rowOff>94862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85989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5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811</xdr:rowOff>
    </xdr:from>
    <xdr:to>
      <xdr:col>15</xdr:col>
      <xdr:colOff>101600</xdr:colOff>
      <xdr:row>78</xdr:row>
      <xdr:rowOff>102411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93538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6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13653</xdr:rowOff>
    </xdr:from>
    <xdr:to>
      <xdr:col>10</xdr:col>
      <xdr:colOff>165100</xdr:colOff>
      <xdr:row>78</xdr:row>
      <xdr:rowOff>115253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106380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7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23200</xdr:rowOff>
    </xdr:from>
    <xdr:to>
      <xdr:col>6</xdr:col>
      <xdr:colOff>38100</xdr:colOff>
      <xdr:row>78</xdr:row>
      <xdr:rowOff>124800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115927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8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137674</xdr:rowOff>
    </xdr:from>
    <xdr:to>
      <xdr:col>24</xdr:col>
      <xdr:colOff>63500</xdr:colOff>
      <xdr:row>95</xdr:row>
      <xdr:rowOff>146543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25424"/>
          <a:ext cx="8382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120710</xdr:rowOff>
    </xdr:from>
    <xdr:to>
      <xdr:col>19</xdr:col>
      <xdr:colOff>177800</xdr:colOff>
      <xdr:row>95</xdr:row>
      <xdr:rowOff>137674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408460"/>
          <a:ext cx="889000" cy="1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57883</xdr:rowOff>
    </xdr:from>
    <xdr:to>
      <xdr:col>15</xdr:col>
      <xdr:colOff>50800</xdr:colOff>
      <xdr:row>95</xdr:row>
      <xdr:rowOff>120710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45633"/>
          <a:ext cx="889000" cy="6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57883</xdr:rowOff>
    </xdr:from>
    <xdr:to>
      <xdr:col>10</xdr:col>
      <xdr:colOff>114300</xdr:colOff>
      <xdr:row>96</xdr:row>
      <xdr:rowOff>138199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45633"/>
          <a:ext cx="889000" cy="25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95743</xdr:rowOff>
    </xdr:from>
    <xdr:to>
      <xdr:col>24</xdr:col>
      <xdr:colOff>114300</xdr:colOff>
      <xdr:row>96</xdr:row>
      <xdr:rowOff>25893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8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74170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6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86874</xdr:rowOff>
    </xdr:from>
    <xdr:to>
      <xdr:col>20</xdr:col>
      <xdr:colOff>38100</xdr:colOff>
      <xdr:row>96</xdr:row>
      <xdr:rowOff>17024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7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8151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6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69910</xdr:rowOff>
    </xdr:from>
    <xdr:to>
      <xdr:col>15</xdr:col>
      <xdr:colOff>101600</xdr:colOff>
      <xdr:row>96</xdr:row>
      <xdr:rowOff>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5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162637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5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7083</xdr:rowOff>
    </xdr:from>
    <xdr:to>
      <xdr:col>10</xdr:col>
      <xdr:colOff>165100</xdr:colOff>
      <xdr:row>95</xdr:row>
      <xdr:rowOff>108683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9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99810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8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87399</xdr:rowOff>
    </xdr:from>
    <xdr:to>
      <xdr:col>6</xdr:col>
      <xdr:colOff>38100</xdr:colOff>
      <xdr:row>97</xdr:row>
      <xdr:rowOff>17549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4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8676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3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169137</xdr:rowOff>
    </xdr:from>
    <xdr:to>
      <xdr:col>55</xdr:col>
      <xdr:colOff>0</xdr:colOff>
      <xdr:row>36</xdr:row>
      <xdr:rowOff>6807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69887"/>
          <a:ext cx="838200" cy="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142989</xdr:rowOff>
    </xdr:from>
    <xdr:to>
      <xdr:col>50</xdr:col>
      <xdr:colOff>114300</xdr:colOff>
      <xdr:row>36</xdr:row>
      <xdr:rowOff>6807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43739"/>
          <a:ext cx="889000" cy="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142989</xdr:rowOff>
    </xdr:from>
    <xdr:to>
      <xdr:col>45</xdr:col>
      <xdr:colOff>177800</xdr:colOff>
      <xdr:row>36</xdr:row>
      <xdr:rowOff>79960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43739"/>
          <a:ext cx="889000" cy="10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110121</xdr:rowOff>
    </xdr:from>
    <xdr:to>
      <xdr:col>41</xdr:col>
      <xdr:colOff>50800</xdr:colOff>
      <xdr:row>36</xdr:row>
      <xdr:rowOff>79960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10871"/>
          <a:ext cx="889000" cy="14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118337</xdr:rowOff>
    </xdr:from>
    <xdr:to>
      <xdr:col>55</xdr:col>
      <xdr:colOff>50800</xdr:colOff>
      <xdr:row>36</xdr:row>
      <xdr:rowOff>48487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1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141214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7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127457</xdr:rowOff>
    </xdr:from>
    <xdr:to>
      <xdr:col>50</xdr:col>
      <xdr:colOff>165100</xdr:colOff>
      <xdr:row>36</xdr:row>
      <xdr:rowOff>57607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2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74134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92189</xdr:rowOff>
    </xdr:from>
    <xdr:to>
      <xdr:col>46</xdr:col>
      <xdr:colOff>38100</xdr:colOff>
      <xdr:row>36</xdr:row>
      <xdr:rowOff>22339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38866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68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29160</xdr:rowOff>
    </xdr:from>
    <xdr:to>
      <xdr:col>41</xdr:col>
      <xdr:colOff>101600</xdr:colOff>
      <xdr:row>36</xdr:row>
      <xdr:rowOff>130760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147287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7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59321</xdr:rowOff>
    </xdr:from>
    <xdr:to>
      <xdr:col>36</xdr:col>
      <xdr:colOff>165100</xdr:colOff>
      <xdr:row>35</xdr:row>
      <xdr:rowOff>160921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6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5998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3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86847</xdr:rowOff>
    </xdr:from>
    <xdr:to>
      <xdr:col>55</xdr:col>
      <xdr:colOff>0</xdr:colOff>
      <xdr:row>58</xdr:row>
      <xdr:rowOff>125061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59497"/>
          <a:ext cx="838200" cy="20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111678</xdr:rowOff>
    </xdr:from>
    <xdr:to>
      <xdr:col>50</xdr:col>
      <xdr:colOff>114300</xdr:colOff>
      <xdr:row>58</xdr:row>
      <xdr:rowOff>125061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55778"/>
          <a:ext cx="889000" cy="1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68617</xdr:rowOff>
    </xdr:from>
    <xdr:to>
      <xdr:col>45</xdr:col>
      <xdr:colOff>177800</xdr:colOff>
      <xdr:row>58</xdr:row>
      <xdr:rowOff>111678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12717"/>
          <a:ext cx="889000" cy="4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118794</xdr:rowOff>
    </xdr:from>
    <xdr:to>
      <xdr:col>41</xdr:col>
      <xdr:colOff>50800</xdr:colOff>
      <xdr:row>58</xdr:row>
      <xdr:rowOff>68617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91444"/>
          <a:ext cx="889000" cy="12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36047</xdr:rowOff>
    </xdr:from>
    <xdr:to>
      <xdr:col>55</xdr:col>
      <xdr:colOff>50800</xdr:colOff>
      <xdr:row>57</xdr:row>
      <xdr:rowOff>137647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0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58924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0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74261</xdr:rowOff>
    </xdr:from>
    <xdr:to>
      <xdr:col>50</xdr:col>
      <xdr:colOff>165100</xdr:colOff>
      <xdr:row>59</xdr:row>
      <xdr:rowOff>4411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166988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1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60878</xdr:rowOff>
    </xdr:from>
    <xdr:to>
      <xdr:col>46</xdr:col>
      <xdr:colOff>38100</xdr:colOff>
      <xdr:row>58</xdr:row>
      <xdr:rowOff>162478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0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153605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9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17817</xdr:rowOff>
    </xdr:from>
    <xdr:to>
      <xdr:col>41</xdr:col>
      <xdr:colOff>101600</xdr:colOff>
      <xdr:row>58</xdr:row>
      <xdr:rowOff>119417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110544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5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67994</xdr:rowOff>
    </xdr:from>
    <xdr:to>
      <xdr:col>36</xdr:col>
      <xdr:colOff>165100</xdr:colOff>
      <xdr:row>57</xdr:row>
      <xdr:rowOff>169594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4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14671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1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17081</xdr:rowOff>
    </xdr:from>
    <xdr:to>
      <xdr:col>55</xdr:col>
      <xdr:colOff>0</xdr:colOff>
      <xdr:row>78</xdr:row>
      <xdr:rowOff>140621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18731"/>
          <a:ext cx="838200" cy="29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121873</xdr:rowOff>
    </xdr:from>
    <xdr:to>
      <xdr:col>50</xdr:col>
      <xdr:colOff>114300</xdr:colOff>
      <xdr:row>78</xdr:row>
      <xdr:rowOff>140621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4973"/>
          <a:ext cx="889000" cy="1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65077</xdr:rowOff>
    </xdr:from>
    <xdr:to>
      <xdr:col>45</xdr:col>
      <xdr:colOff>177800</xdr:colOff>
      <xdr:row>78</xdr:row>
      <xdr:rowOff>121873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38177"/>
          <a:ext cx="889000" cy="5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141962</xdr:rowOff>
    </xdr:from>
    <xdr:to>
      <xdr:col>41</xdr:col>
      <xdr:colOff>50800</xdr:colOff>
      <xdr:row>78</xdr:row>
      <xdr:rowOff>65077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43612"/>
          <a:ext cx="889000" cy="9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137731</xdr:rowOff>
    </xdr:from>
    <xdr:to>
      <xdr:col>55</xdr:col>
      <xdr:colOff>50800</xdr:colOff>
      <xdr:row>77</xdr:row>
      <xdr:rowOff>67881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16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160608</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19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89821</xdr:rowOff>
    </xdr:from>
    <xdr:to>
      <xdr:col>50</xdr:col>
      <xdr:colOff>165100</xdr:colOff>
      <xdr:row>79</xdr:row>
      <xdr:rowOff>19971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11098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71073</xdr:rowOff>
    </xdr:from>
    <xdr:to>
      <xdr:col>46</xdr:col>
      <xdr:colOff>38100</xdr:colOff>
      <xdr:row>79</xdr:row>
      <xdr:rowOff>1223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163800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3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14277</xdr:rowOff>
    </xdr:from>
    <xdr:to>
      <xdr:col>41</xdr:col>
      <xdr:colOff>101600</xdr:colOff>
      <xdr:row>78</xdr:row>
      <xdr:rowOff>115877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8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132404</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62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91162</xdr:rowOff>
    </xdr:from>
    <xdr:to>
      <xdr:col>36</xdr:col>
      <xdr:colOff>165100</xdr:colOff>
      <xdr:row>78</xdr:row>
      <xdr:rowOff>21312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37839</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6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131950</xdr:rowOff>
    </xdr:from>
    <xdr:to>
      <xdr:col>55</xdr:col>
      <xdr:colOff>0</xdr:colOff>
      <xdr:row>98</xdr:row>
      <xdr:rowOff>153105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34050"/>
          <a:ext cx="838200" cy="2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153105</xdr:rowOff>
    </xdr:from>
    <xdr:to>
      <xdr:col>50</xdr:col>
      <xdr:colOff>114300</xdr:colOff>
      <xdr:row>98</xdr:row>
      <xdr:rowOff>154132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55205"/>
          <a:ext cx="889000" cy="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144670</xdr:rowOff>
    </xdr:from>
    <xdr:to>
      <xdr:col>45</xdr:col>
      <xdr:colOff>177800</xdr:colOff>
      <xdr:row>98</xdr:row>
      <xdr:rowOff>154132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46770"/>
          <a:ext cx="889000" cy="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28736</xdr:rowOff>
    </xdr:from>
    <xdr:to>
      <xdr:col>41</xdr:col>
      <xdr:colOff>50800</xdr:colOff>
      <xdr:row>98</xdr:row>
      <xdr:rowOff>144670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30836"/>
          <a:ext cx="889000" cy="11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81150</xdr:rowOff>
    </xdr:from>
    <xdr:to>
      <xdr:col>55</xdr:col>
      <xdr:colOff>50800</xdr:colOff>
      <xdr:row>99</xdr:row>
      <xdr:rowOff>11300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167527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102305</xdr:rowOff>
    </xdr:from>
    <xdr:to>
      <xdr:col>50</xdr:col>
      <xdr:colOff>165100</xdr:colOff>
      <xdr:row>99</xdr:row>
      <xdr:rowOff>32455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0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23582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9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103332</xdr:rowOff>
    </xdr:from>
    <xdr:to>
      <xdr:col>46</xdr:col>
      <xdr:colOff>38100</xdr:colOff>
      <xdr:row>99</xdr:row>
      <xdr:rowOff>33482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0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24609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9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93870</xdr:rowOff>
    </xdr:from>
    <xdr:to>
      <xdr:col>41</xdr:col>
      <xdr:colOff>101600</xdr:colOff>
      <xdr:row>99</xdr:row>
      <xdr:rowOff>24020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9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15147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8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149386</xdr:rowOff>
    </xdr:from>
    <xdr:to>
      <xdr:col>36</xdr:col>
      <xdr:colOff>165100</xdr:colOff>
      <xdr:row>98</xdr:row>
      <xdr:rowOff>79536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8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70663</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72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15241</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01791"/>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153732</xdr:rowOff>
    </xdr:from>
    <xdr:to>
      <xdr:col>81</xdr:col>
      <xdr:colOff>50800</xdr:colOff>
      <xdr:row>39</xdr:row>
      <xdr:rowOff>15241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68832"/>
          <a:ext cx="889000" cy="3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153732</xdr:rowOff>
    </xdr:from>
    <xdr:to>
      <xdr:col>76</xdr:col>
      <xdr:colOff>114300</xdr:colOff>
      <xdr:row>38</xdr:row>
      <xdr:rowOff>157170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68832"/>
          <a:ext cx="889000" cy="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157170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72270"/>
          <a:ext cx="889000" cy="5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135891</xdr:rowOff>
    </xdr:from>
    <xdr:to>
      <xdr:col>81</xdr:col>
      <xdr:colOff>101600</xdr:colOff>
      <xdr:row>39</xdr:row>
      <xdr:rowOff>66041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5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57168</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4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102932</xdr:rowOff>
    </xdr:from>
    <xdr:to>
      <xdr:col>76</xdr:col>
      <xdr:colOff>165100</xdr:colOff>
      <xdr:row>39</xdr:row>
      <xdr:rowOff>33082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1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49609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9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106370</xdr:rowOff>
    </xdr:from>
    <xdr:to>
      <xdr:col>72</xdr:col>
      <xdr:colOff>38100</xdr:colOff>
      <xdr:row>39</xdr:row>
      <xdr:rowOff>36520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2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53047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9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89461</xdr:rowOff>
    </xdr:from>
    <xdr:to>
      <xdr:col>85</xdr:col>
      <xdr:colOff>127000</xdr:colOff>
      <xdr:row>76</xdr:row>
      <xdr:rowOff>143883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19661"/>
          <a:ext cx="838200" cy="5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143883</xdr:rowOff>
    </xdr:from>
    <xdr:to>
      <xdr:col>81</xdr:col>
      <xdr:colOff>50800</xdr:colOff>
      <xdr:row>76</xdr:row>
      <xdr:rowOff>147544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74083"/>
          <a:ext cx="889000" cy="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147544</xdr:rowOff>
    </xdr:from>
    <xdr:to>
      <xdr:col>76</xdr:col>
      <xdr:colOff>114300</xdr:colOff>
      <xdr:row>77</xdr:row>
      <xdr:rowOff>16340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77744"/>
          <a:ext cx="889000" cy="4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170647</xdr:rowOff>
    </xdr:from>
    <xdr:to>
      <xdr:col>71</xdr:col>
      <xdr:colOff>177800</xdr:colOff>
      <xdr:row>77</xdr:row>
      <xdr:rowOff>16340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200847"/>
          <a:ext cx="889000" cy="1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38661</xdr:rowOff>
    </xdr:from>
    <xdr:to>
      <xdr:col>85</xdr:col>
      <xdr:colOff>177800</xdr:colOff>
      <xdr:row>76</xdr:row>
      <xdr:rowOff>140261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6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61538</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2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93083</xdr:rowOff>
    </xdr:from>
    <xdr:to>
      <xdr:col>81</xdr:col>
      <xdr:colOff>101600</xdr:colOff>
      <xdr:row>77</xdr:row>
      <xdr:rowOff>23233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2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39760</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98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96744</xdr:rowOff>
    </xdr:from>
    <xdr:to>
      <xdr:col>76</xdr:col>
      <xdr:colOff>165100</xdr:colOff>
      <xdr:row>77</xdr:row>
      <xdr:rowOff>26894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2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43421</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0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136990</xdr:rowOff>
    </xdr:from>
    <xdr:to>
      <xdr:col>72</xdr:col>
      <xdr:colOff>38100</xdr:colOff>
      <xdr:row>77</xdr:row>
      <xdr:rowOff>67140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6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83667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4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119847</xdr:rowOff>
    </xdr:from>
    <xdr:to>
      <xdr:col>67</xdr:col>
      <xdr:colOff>101600</xdr:colOff>
      <xdr:row>77</xdr:row>
      <xdr:rowOff>49997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5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66524</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25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39047</xdr:rowOff>
    </xdr:from>
    <xdr:to>
      <xdr:col>85</xdr:col>
      <xdr:colOff>127000</xdr:colOff>
      <xdr:row>97</xdr:row>
      <xdr:rowOff>67864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69697"/>
          <a:ext cx="838200" cy="2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25941</xdr:rowOff>
    </xdr:from>
    <xdr:to>
      <xdr:col>81</xdr:col>
      <xdr:colOff>50800</xdr:colOff>
      <xdr:row>97</xdr:row>
      <xdr:rowOff>67864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56591"/>
          <a:ext cx="889000" cy="4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157652</xdr:rowOff>
    </xdr:from>
    <xdr:to>
      <xdr:col>76</xdr:col>
      <xdr:colOff>114300</xdr:colOff>
      <xdr:row>97</xdr:row>
      <xdr:rowOff>25941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16852"/>
          <a:ext cx="889000" cy="3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157652</xdr:rowOff>
    </xdr:from>
    <xdr:to>
      <xdr:col>71</xdr:col>
      <xdr:colOff>177800</xdr:colOff>
      <xdr:row>97</xdr:row>
      <xdr:rowOff>30318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16852"/>
          <a:ext cx="889000" cy="4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159697</xdr:rowOff>
    </xdr:from>
    <xdr:to>
      <xdr:col>85</xdr:col>
      <xdr:colOff>177800</xdr:colOff>
      <xdr:row>97</xdr:row>
      <xdr:rowOff>89847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11124</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7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17064</xdr:rowOff>
    </xdr:from>
    <xdr:to>
      <xdr:col>81</xdr:col>
      <xdr:colOff>101600</xdr:colOff>
      <xdr:row>97</xdr:row>
      <xdr:rowOff>118664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135191</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2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146591</xdr:rowOff>
    </xdr:from>
    <xdr:to>
      <xdr:col>76</xdr:col>
      <xdr:colOff>165100</xdr:colOff>
      <xdr:row>97</xdr:row>
      <xdr:rowOff>76741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0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93268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38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106852</xdr:rowOff>
    </xdr:from>
    <xdr:to>
      <xdr:col>72</xdr:col>
      <xdr:colOff>38100</xdr:colOff>
      <xdr:row>97</xdr:row>
      <xdr:rowOff>37002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6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53529</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34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150968</xdr:rowOff>
    </xdr:from>
    <xdr:to>
      <xdr:col>67</xdr:col>
      <xdr:colOff>101600</xdr:colOff>
      <xdr:row>97</xdr:row>
      <xdr:rowOff>81118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1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97645</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38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29235</xdr:rowOff>
    </xdr:from>
    <xdr:to>
      <xdr:col>116</xdr:col>
      <xdr:colOff>63500</xdr:colOff>
      <xdr:row>58</xdr:row>
      <xdr:rowOff>30188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973335"/>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25781</xdr:rowOff>
    </xdr:from>
    <xdr:to>
      <xdr:col>111</xdr:col>
      <xdr:colOff>177800</xdr:colOff>
      <xdr:row>58</xdr:row>
      <xdr:rowOff>30188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9969881"/>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25781</xdr:rowOff>
    </xdr:from>
    <xdr:to>
      <xdr:col>107</xdr:col>
      <xdr:colOff>50800</xdr:colOff>
      <xdr:row>58</xdr:row>
      <xdr:rowOff>33871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969881"/>
          <a:ext cx="8890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33871</xdr:rowOff>
    </xdr:from>
    <xdr:to>
      <xdr:col>102</xdr:col>
      <xdr:colOff>114300</xdr:colOff>
      <xdr:row>58</xdr:row>
      <xdr:rowOff>50292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977971"/>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149885</xdr:rowOff>
    </xdr:from>
    <xdr:to>
      <xdr:col>116</xdr:col>
      <xdr:colOff>114300</xdr:colOff>
      <xdr:row>58</xdr:row>
      <xdr:rowOff>80035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92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1312</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77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150838</xdr:rowOff>
    </xdr:from>
    <xdr:to>
      <xdr:col>112</xdr:col>
      <xdr:colOff>38100</xdr:colOff>
      <xdr:row>58</xdr:row>
      <xdr:rowOff>80988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92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97515</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69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146431</xdr:rowOff>
    </xdr:from>
    <xdr:to>
      <xdr:col>107</xdr:col>
      <xdr:colOff>101600</xdr:colOff>
      <xdr:row>58</xdr:row>
      <xdr:rowOff>76581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91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93108</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69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154521</xdr:rowOff>
    </xdr:from>
    <xdr:to>
      <xdr:col>102</xdr:col>
      <xdr:colOff>165100</xdr:colOff>
      <xdr:row>58</xdr:row>
      <xdr:rowOff>84671</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2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101198</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70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170942</xdr:rowOff>
    </xdr:from>
    <xdr:to>
      <xdr:col>98</xdr:col>
      <xdr:colOff>38100</xdr:colOff>
      <xdr:row>58</xdr:row>
      <xdr:rowOff>101092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4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117619</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71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65016</xdr:rowOff>
    </xdr:from>
    <xdr:to>
      <xdr:col>116</xdr:col>
      <xdr:colOff>63500</xdr:colOff>
      <xdr:row>76</xdr:row>
      <xdr:rowOff>92951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23766"/>
          <a:ext cx="838200" cy="19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65016</xdr:rowOff>
    </xdr:from>
    <xdr:to>
      <xdr:col>111</xdr:col>
      <xdr:colOff>177800</xdr:colOff>
      <xdr:row>75</xdr:row>
      <xdr:rowOff>146727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23766"/>
          <a:ext cx="889000" cy="8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26607</xdr:rowOff>
    </xdr:from>
    <xdr:to>
      <xdr:col>107</xdr:col>
      <xdr:colOff>50800</xdr:colOff>
      <xdr:row>75</xdr:row>
      <xdr:rowOff>146727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885357"/>
          <a:ext cx="889000" cy="12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26607</xdr:rowOff>
    </xdr:from>
    <xdr:to>
      <xdr:col>102</xdr:col>
      <xdr:colOff>114300</xdr:colOff>
      <xdr:row>75</xdr:row>
      <xdr:rowOff>51081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85357"/>
          <a:ext cx="889000" cy="2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42151</xdr:rowOff>
    </xdr:from>
    <xdr:to>
      <xdr:col>116</xdr:col>
      <xdr:colOff>114300</xdr:colOff>
      <xdr:row>76</xdr:row>
      <xdr:rowOff>143751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7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65028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92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14216</xdr:rowOff>
    </xdr:from>
    <xdr:to>
      <xdr:col>112</xdr:col>
      <xdr:colOff>38100</xdr:colOff>
      <xdr:row>75</xdr:row>
      <xdr:rowOff>115816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7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132343</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4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95927</xdr:rowOff>
    </xdr:from>
    <xdr:to>
      <xdr:col>107</xdr:col>
      <xdr:colOff>101600</xdr:colOff>
      <xdr:row>76</xdr:row>
      <xdr:rowOff>26077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5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17204</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4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147257</xdr:rowOff>
    </xdr:from>
    <xdr:to>
      <xdr:col>102</xdr:col>
      <xdr:colOff>165100</xdr:colOff>
      <xdr:row>75</xdr:row>
      <xdr:rowOff>77407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3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93934</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0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281</xdr:rowOff>
    </xdr:from>
    <xdr:to>
      <xdr:col>98</xdr:col>
      <xdr:colOff>38100</xdr:colOff>
      <xdr:row>75</xdr:row>
      <xdr:rowOff>101881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118408</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3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2,102,932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円となっている。主な構成項目である人件費においては、住民一人当たり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274,057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円となっており、前年度から増加し類似団体平均を上回っている。物件費は住民一人当たり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314,569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円であり、前年度から増加し類似団体平均も上回っている。補助費等は住民一人当たり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376,972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円となっており、前年度から増加し類似団体平均を上回っている。普通建設事業費は住民一人当たり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394,360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円となっており、前年度から大幅に増加し類似団体平均を上回っている。役場庁舎等及び消防庁舎等整備事業に係る工事が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から開始となったことにより増加した。公債費は住民一人当たり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246,372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円となっており、前年度から増加し類似団体平均を上回っている。今後も大規模事業に係る地方債が予定されており人口減少も続くことが予想されるためしばらくは高い水準で推移する見込みである。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122003</xdr:rowOff>
    </xdr:from>
    <xdr:to>
      <xdr:col>24</xdr:col>
      <xdr:colOff>63500</xdr:colOff>
      <xdr:row>36</xdr:row>
      <xdr:rowOff>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122753"/>
          <a:ext cx="838200" cy="4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330</xdr:rowOff>
    </xdr:from>
    <xdr:to>
      <xdr:col>19</xdr:col>
      <xdr:colOff>177800</xdr:colOff>
      <xdr:row>36</xdr:row>
      <xdr:rowOff>29343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172530"/>
          <a:ext cx="889000" cy="2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29343</xdr:rowOff>
    </xdr:from>
    <xdr:to>
      <xdr:col>15</xdr:col>
      <xdr:colOff>50800</xdr:colOff>
      <xdr:row>36</xdr:row>
      <xdr:rowOff>81674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01543"/>
          <a:ext cx="889000" cy="5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81674</xdr:rowOff>
    </xdr:from>
    <xdr:to>
      <xdr:col>10</xdr:col>
      <xdr:colOff>114300</xdr:colOff>
      <xdr:row>36</xdr:row>
      <xdr:rowOff>89046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53874"/>
          <a:ext cx="8890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71203</xdr:rowOff>
    </xdr:from>
    <xdr:to>
      <xdr:col>24</xdr:col>
      <xdr:colOff>114300</xdr:colOff>
      <xdr:row>36</xdr:row>
      <xdr:rowOff>1353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7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94080</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92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120980</xdr:rowOff>
    </xdr:from>
    <xdr:to>
      <xdr:col>20</xdr:col>
      <xdr:colOff>38100</xdr:colOff>
      <xdr:row>36</xdr:row>
      <xdr:rowOff>51130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67657</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8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149993</xdr:rowOff>
    </xdr:from>
    <xdr:to>
      <xdr:col>15</xdr:col>
      <xdr:colOff>101600</xdr:colOff>
      <xdr:row>36</xdr:row>
      <xdr:rowOff>80143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96670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92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30874</xdr:rowOff>
    </xdr:from>
    <xdr:to>
      <xdr:col>10</xdr:col>
      <xdr:colOff>165100</xdr:colOff>
      <xdr:row>36</xdr:row>
      <xdr:rowOff>132474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0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149001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97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38246</xdr:rowOff>
    </xdr:from>
    <xdr:to>
      <xdr:col>6</xdr:col>
      <xdr:colOff>38100</xdr:colOff>
      <xdr:row>36</xdr:row>
      <xdr:rowOff>139846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156373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8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69959</xdr:rowOff>
    </xdr:from>
    <xdr:to>
      <xdr:col>24</xdr:col>
      <xdr:colOff>63500</xdr:colOff>
      <xdr:row>57</xdr:row>
      <xdr:rowOff>34818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671159"/>
          <a:ext cx="838200" cy="13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14990</xdr:rowOff>
    </xdr:from>
    <xdr:to>
      <xdr:col>19</xdr:col>
      <xdr:colOff>177800</xdr:colOff>
      <xdr:row>57</xdr:row>
      <xdr:rowOff>34818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787640"/>
          <a:ext cx="889000" cy="1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159922</xdr:rowOff>
    </xdr:from>
    <xdr:to>
      <xdr:col>15</xdr:col>
      <xdr:colOff>50800</xdr:colOff>
      <xdr:row>57</xdr:row>
      <xdr:rowOff>14990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761122"/>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78565</xdr:rowOff>
    </xdr:from>
    <xdr:to>
      <xdr:col>10</xdr:col>
      <xdr:colOff>114300</xdr:colOff>
      <xdr:row>56</xdr:row>
      <xdr:rowOff>159922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679765"/>
          <a:ext cx="889000" cy="8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19159</xdr:rowOff>
    </xdr:from>
    <xdr:to>
      <xdr:col>24</xdr:col>
      <xdr:colOff>114300</xdr:colOff>
      <xdr:row>56</xdr:row>
      <xdr:rowOff>120759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62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42036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471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155468</xdr:rowOff>
    </xdr:from>
    <xdr:to>
      <xdr:col>20</xdr:col>
      <xdr:colOff>38100</xdr:colOff>
      <xdr:row>57</xdr:row>
      <xdr:rowOff>85618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5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102145</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31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135640</xdr:rowOff>
    </xdr:from>
    <xdr:to>
      <xdr:col>15</xdr:col>
      <xdr:colOff>101600</xdr:colOff>
      <xdr:row>57</xdr:row>
      <xdr:rowOff>65790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3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82317</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1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109122</xdr:rowOff>
    </xdr:from>
    <xdr:to>
      <xdr:col>10</xdr:col>
      <xdr:colOff>165100</xdr:colOff>
      <xdr:row>57</xdr:row>
      <xdr:rowOff>39272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1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55799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85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27765</xdr:rowOff>
    </xdr:from>
    <xdr:to>
      <xdr:col>6</xdr:col>
      <xdr:colOff>38100</xdr:colOff>
      <xdr:row>56</xdr:row>
      <xdr:rowOff>129365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2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145892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0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58906</xdr:rowOff>
    </xdr:from>
    <xdr:to>
      <xdr:col>24</xdr:col>
      <xdr:colOff>63500</xdr:colOff>
      <xdr:row>76</xdr:row>
      <xdr:rowOff>59883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089106"/>
          <a:ext cx="838200" cy="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58906</xdr:rowOff>
    </xdr:from>
    <xdr:to>
      <xdr:col>19</xdr:col>
      <xdr:colOff>177800</xdr:colOff>
      <xdr:row>76</xdr:row>
      <xdr:rowOff>153279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89106"/>
          <a:ext cx="889000" cy="9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41925</xdr:rowOff>
    </xdr:from>
    <xdr:to>
      <xdr:col>15</xdr:col>
      <xdr:colOff>50800</xdr:colOff>
      <xdr:row>76</xdr:row>
      <xdr:rowOff>153279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72125"/>
          <a:ext cx="889000" cy="1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41925</xdr:rowOff>
    </xdr:from>
    <xdr:to>
      <xdr:col>10</xdr:col>
      <xdr:colOff>114300</xdr:colOff>
      <xdr:row>77</xdr:row>
      <xdr:rowOff>43959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72125"/>
          <a:ext cx="889000" cy="17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9083</xdr:rowOff>
    </xdr:from>
    <xdr:to>
      <xdr:col>24</xdr:col>
      <xdr:colOff>114300</xdr:colOff>
      <xdr:row>76</xdr:row>
      <xdr:rowOff>110683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3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158960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1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8106</xdr:rowOff>
    </xdr:from>
    <xdr:to>
      <xdr:col>20</xdr:col>
      <xdr:colOff>38100</xdr:colOff>
      <xdr:row>76</xdr:row>
      <xdr:rowOff>109706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3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100833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31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102479</xdr:rowOff>
    </xdr:from>
    <xdr:to>
      <xdr:col>15</xdr:col>
      <xdr:colOff>101600</xdr:colOff>
      <xdr:row>77</xdr:row>
      <xdr:rowOff>32629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3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23756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2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162575</xdr:rowOff>
    </xdr:from>
    <xdr:to>
      <xdr:col>10</xdr:col>
      <xdr:colOff>165100</xdr:colOff>
      <xdr:row>76</xdr:row>
      <xdr:rowOff>92725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2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109252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96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164609</xdr:rowOff>
    </xdr:from>
    <xdr:to>
      <xdr:col>6</xdr:col>
      <xdr:colOff>38100</xdr:colOff>
      <xdr:row>77</xdr:row>
      <xdr:rowOff>94759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9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85886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8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148462</xdr:rowOff>
    </xdr:from>
    <xdr:to>
      <xdr:col>24</xdr:col>
      <xdr:colOff>63500</xdr:colOff>
      <xdr:row>97</xdr:row>
      <xdr:rowOff>66486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07662"/>
          <a:ext cx="838200" cy="8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148462</xdr:rowOff>
    </xdr:from>
    <xdr:to>
      <xdr:col>19</xdr:col>
      <xdr:colOff>177800</xdr:colOff>
      <xdr:row>96</xdr:row>
      <xdr:rowOff>171112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07662"/>
          <a:ext cx="889000" cy="2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171112</xdr:rowOff>
    </xdr:from>
    <xdr:to>
      <xdr:col>15</xdr:col>
      <xdr:colOff>50800</xdr:colOff>
      <xdr:row>97</xdr:row>
      <xdr:rowOff>9165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30312"/>
          <a:ext cx="889000" cy="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9165</xdr:rowOff>
    </xdr:from>
    <xdr:to>
      <xdr:col>10</xdr:col>
      <xdr:colOff>114300</xdr:colOff>
      <xdr:row>97</xdr:row>
      <xdr:rowOff>59324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39815"/>
          <a:ext cx="889000" cy="5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15686</xdr:rowOff>
    </xdr:from>
    <xdr:to>
      <xdr:col>24</xdr:col>
      <xdr:colOff>114300</xdr:colOff>
      <xdr:row>97</xdr:row>
      <xdr:rowOff>117286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4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38563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9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97662</xdr:rowOff>
    </xdr:from>
    <xdr:to>
      <xdr:col>20</xdr:col>
      <xdr:colOff>38100</xdr:colOff>
      <xdr:row>97</xdr:row>
      <xdr:rowOff>27812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5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44339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3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120312</xdr:rowOff>
    </xdr:from>
    <xdr:to>
      <xdr:col>15</xdr:col>
      <xdr:colOff>101600</xdr:colOff>
      <xdr:row>97</xdr:row>
      <xdr:rowOff>50462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7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66989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5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129815</xdr:rowOff>
    </xdr:from>
    <xdr:to>
      <xdr:col>10</xdr:col>
      <xdr:colOff>165100</xdr:colOff>
      <xdr:row>97</xdr:row>
      <xdr:rowOff>59965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76492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64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8524</xdr:rowOff>
    </xdr:from>
    <xdr:to>
      <xdr:col>6</xdr:col>
      <xdr:colOff>38100</xdr:colOff>
      <xdr:row>97</xdr:row>
      <xdr:rowOff>110124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3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126651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14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94124</xdr:rowOff>
    </xdr:from>
    <xdr:to>
      <xdr:col>55</xdr:col>
      <xdr:colOff>0</xdr:colOff>
      <xdr:row>58</xdr:row>
      <xdr:rowOff>111839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38224"/>
          <a:ext cx="838200" cy="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90627</xdr:rowOff>
    </xdr:from>
    <xdr:to>
      <xdr:col>50</xdr:col>
      <xdr:colOff>114300</xdr:colOff>
      <xdr:row>58</xdr:row>
      <xdr:rowOff>111839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34727"/>
          <a:ext cx="889000" cy="2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90627</xdr:rowOff>
    </xdr:from>
    <xdr:to>
      <xdr:col>45</xdr:col>
      <xdr:colOff>177800</xdr:colOff>
      <xdr:row>58</xdr:row>
      <xdr:rowOff>102437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34727"/>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102437</xdr:rowOff>
    </xdr:from>
    <xdr:to>
      <xdr:col>41</xdr:col>
      <xdr:colOff>50800</xdr:colOff>
      <xdr:row>58</xdr:row>
      <xdr:rowOff>109589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46537"/>
          <a:ext cx="889000" cy="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43324</xdr:rowOff>
    </xdr:from>
    <xdr:to>
      <xdr:col>55</xdr:col>
      <xdr:colOff>50800</xdr:colOff>
      <xdr:row>58</xdr:row>
      <xdr:rowOff>144924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8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129701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61039</xdr:rowOff>
    </xdr:from>
    <xdr:to>
      <xdr:col>50</xdr:col>
      <xdr:colOff>165100</xdr:colOff>
      <xdr:row>58</xdr:row>
      <xdr:rowOff>162639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0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153766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9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39827</xdr:rowOff>
    </xdr:from>
    <xdr:to>
      <xdr:col>46</xdr:col>
      <xdr:colOff>38100</xdr:colOff>
      <xdr:row>58</xdr:row>
      <xdr:rowOff>141427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8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132554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7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51637</xdr:rowOff>
    </xdr:from>
    <xdr:to>
      <xdr:col>41</xdr:col>
      <xdr:colOff>101600</xdr:colOff>
      <xdr:row>58</xdr:row>
      <xdr:rowOff>153237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9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144364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8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58789</xdr:rowOff>
    </xdr:from>
    <xdr:to>
      <xdr:col>36</xdr:col>
      <xdr:colOff>165100</xdr:colOff>
      <xdr:row>58</xdr:row>
      <xdr:rowOff>160389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151516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57969</xdr:rowOff>
    </xdr:from>
    <xdr:to>
      <xdr:col>55</xdr:col>
      <xdr:colOff>0</xdr:colOff>
      <xdr:row>78</xdr:row>
      <xdr:rowOff>13909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59619"/>
          <a:ext cx="838200" cy="12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149332</xdr:rowOff>
    </xdr:from>
    <xdr:to>
      <xdr:col>50</xdr:col>
      <xdr:colOff>114300</xdr:colOff>
      <xdr:row>78</xdr:row>
      <xdr:rowOff>13909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50982"/>
          <a:ext cx="889000" cy="3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149332</xdr:rowOff>
    </xdr:from>
    <xdr:to>
      <xdr:col>45</xdr:col>
      <xdr:colOff>177800</xdr:colOff>
      <xdr:row>78</xdr:row>
      <xdr:rowOff>11387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50982"/>
          <a:ext cx="889000" cy="3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6293</xdr:rowOff>
    </xdr:from>
    <xdr:to>
      <xdr:col>41</xdr:col>
      <xdr:colOff>50800</xdr:colOff>
      <xdr:row>78</xdr:row>
      <xdr:rowOff>11387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79393"/>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7169</xdr:rowOff>
    </xdr:from>
    <xdr:to>
      <xdr:col>55</xdr:col>
      <xdr:colOff>50800</xdr:colOff>
      <xdr:row>77</xdr:row>
      <xdr:rowOff>108769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0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30046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6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134559</xdr:rowOff>
    </xdr:from>
    <xdr:to>
      <xdr:col>50</xdr:col>
      <xdr:colOff>165100</xdr:colOff>
      <xdr:row>78</xdr:row>
      <xdr:rowOff>64709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3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55836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2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98532</xdr:rowOff>
    </xdr:from>
    <xdr:to>
      <xdr:col>46</xdr:col>
      <xdr:colOff>38100</xdr:colOff>
      <xdr:row>78</xdr:row>
      <xdr:rowOff>28682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0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19809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9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132037</xdr:rowOff>
    </xdr:from>
    <xdr:to>
      <xdr:col>41</xdr:col>
      <xdr:colOff>101600</xdr:colOff>
      <xdr:row>78</xdr:row>
      <xdr:rowOff>62187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3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53314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2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126943</xdr:rowOff>
    </xdr:from>
    <xdr:to>
      <xdr:col>36</xdr:col>
      <xdr:colOff>165100</xdr:colOff>
      <xdr:row>78</xdr:row>
      <xdr:rowOff>57093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2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48220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2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2251</xdr:rowOff>
    </xdr:from>
    <xdr:to>
      <xdr:col>55</xdr:col>
      <xdr:colOff>0</xdr:colOff>
      <xdr:row>99</xdr:row>
      <xdr:rowOff>27891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975801"/>
          <a:ext cx="838200" cy="2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1158</xdr:rowOff>
    </xdr:from>
    <xdr:to>
      <xdr:col>50</xdr:col>
      <xdr:colOff>114300</xdr:colOff>
      <xdr:row>99</xdr:row>
      <xdr:rowOff>2251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74708"/>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1158</xdr:rowOff>
    </xdr:from>
    <xdr:to>
      <xdr:col>45</xdr:col>
      <xdr:colOff>177800</xdr:colOff>
      <xdr:row>99</xdr:row>
      <xdr:rowOff>48826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74708"/>
          <a:ext cx="889000" cy="4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15224</xdr:rowOff>
    </xdr:from>
    <xdr:to>
      <xdr:col>41</xdr:col>
      <xdr:colOff>50800</xdr:colOff>
      <xdr:row>99</xdr:row>
      <xdr:rowOff>48826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88774"/>
          <a:ext cx="889000" cy="3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148541</xdr:rowOff>
    </xdr:from>
    <xdr:to>
      <xdr:col>55</xdr:col>
      <xdr:colOff>50800</xdr:colOff>
      <xdr:row>99</xdr:row>
      <xdr:rowOff>78691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95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63468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122901</xdr:rowOff>
    </xdr:from>
    <xdr:to>
      <xdr:col>50</xdr:col>
      <xdr:colOff>165100</xdr:colOff>
      <xdr:row>99</xdr:row>
      <xdr:rowOff>53051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92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44178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701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121808</xdr:rowOff>
    </xdr:from>
    <xdr:to>
      <xdr:col>46</xdr:col>
      <xdr:colOff>38100</xdr:colOff>
      <xdr:row>99</xdr:row>
      <xdr:rowOff>51958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2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43085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1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169476</xdr:rowOff>
    </xdr:from>
    <xdr:to>
      <xdr:col>41</xdr:col>
      <xdr:colOff>101600</xdr:colOff>
      <xdr:row>99</xdr:row>
      <xdr:rowOff>99626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90753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6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135874</xdr:rowOff>
    </xdr:from>
    <xdr:to>
      <xdr:col>36</xdr:col>
      <xdr:colOff>165100</xdr:colOff>
      <xdr:row>99</xdr:row>
      <xdr:rowOff>66024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3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57151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3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132701</xdr:rowOff>
    </xdr:from>
    <xdr:to>
      <xdr:col>85</xdr:col>
      <xdr:colOff>127000</xdr:colOff>
      <xdr:row>36</xdr:row>
      <xdr:rowOff>15022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133451"/>
          <a:ext cx="838200" cy="5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15022</xdr:rowOff>
    </xdr:from>
    <xdr:to>
      <xdr:col>81</xdr:col>
      <xdr:colOff>50800</xdr:colOff>
      <xdr:row>36</xdr:row>
      <xdr:rowOff>22706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187222"/>
          <a:ext cx="889000" cy="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22706</xdr:rowOff>
    </xdr:from>
    <xdr:to>
      <xdr:col>76</xdr:col>
      <xdr:colOff>114300</xdr:colOff>
      <xdr:row>36</xdr:row>
      <xdr:rowOff>40145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194906"/>
          <a:ext cx="889000" cy="1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40145</xdr:rowOff>
    </xdr:from>
    <xdr:to>
      <xdr:col>71</xdr:col>
      <xdr:colOff>177800</xdr:colOff>
      <xdr:row>36</xdr:row>
      <xdr:rowOff>61507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212345"/>
          <a:ext cx="889000" cy="2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81901</xdr:rowOff>
    </xdr:from>
    <xdr:to>
      <xdr:col>85</xdr:col>
      <xdr:colOff>177800</xdr:colOff>
      <xdr:row>36</xdr:row>
      <xdr:rowOff>12051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08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104778</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934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135672</xdr:rowOff>
    </xdr:from>
    <xdr:to>
      <xdr:col>81</xdr:col>
      <xdr:colOff>101600</xdr:colOff>
      <xdr:row>36</xdr:row>
      <xdr:rowOff>65822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13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82349</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591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143356</xdr:rowOff>
    </xdr:from>
    <xdr:to>
      <xdr:col>76</xdr:col>
      <xdr:colOff>165100</xdr:colOff>
      <xdr:row>36</xdr:row>
      <xdr:rowOff>73506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1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90033</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591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160795</xdr:rowOff>
    </xdr:from>
    <xdr:to>
      <xdr:col>72</xdr:col>
      <xdr:colOff>38100</xdr:colOff>
      <xdr:row>36</xdr:row>
      <xdr:rowOff>90945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16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107472</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593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10707</xdr:rowOff>
    </xdr:from>
    <xdr:to>
      <xdr:col>67</xdr:col>
      <xdr:colOff>101600</xdr:colOff>
      <xdr:row>36</xdr:row>
      <xdr:rowOff>112307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8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128834</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958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104484</xdr:rowOff>
    </xdr:from>
    <xdr:to>
      <xdr:col>85</xdr:col>
      <xdr:colOff>127000</xdr:colOff>
      <xdr:row>58</xdr:row>
      <xdr:rowOff>124565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48584"/>
          <a:ext cx="838200" cy="2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119247</xdr:rowOff>
    </xdr:from>
    <xdr:to>
      <xdr:col>81</xdr:col>
      <xdr:colOff>50800</xdr:colOff>
      <xdr:row>58</xdr:row>
      <xdr:rowOff>124565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10063347"/>
          <a:ext cx="889000" cy="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119247</xdr:rowOff>
    </xdr:from>
    <xdr:to>
      <xdr:col>76</xdr:col>
      <xdr:colOff>114300</xdr:colOff>
      <xdr:row>58</xdr:row>
      <xdr:rowOff>131872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63347"/>
          <a:ext cx="889000" cy="1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105404</xdr:rowOff>
    </xdr:from>
    <xdr:to>
      <xdr:col>71</xdr:col>
      <xdr:colOff>177800</xdr:colOff>
      <xdr:row>58</xdr:row>
      <xdr:rowOff>131872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49504"/>
          <a:ext cx="889000" cy="2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53684</xdr:rowOff>
    </xdr:from>
    <xdr:to>
      <xdr:col>85</xdr:col>
      <xdr:colOff>177800</xdr:colOff>
      <xdr:row>58</xdr:row>
      <xdr:rowOff>155284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9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140061</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1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73765</xdr:rowOff>
    </xdr:from>
    <xdr:to>
      <xdr:col>81</xdr:col>
      <xdr:colOff>101600</xdr:colOff>
      <xdr:row>59</xdr:row>
      <xdr:rowOff>3915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166492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1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68447</xdr:rowOff>
    </xdr:from>
    <xdr:to>
      <xdr:col>76</xdr:col>
      <xdr:colOff>165100</xdr:colOff>
      <xdr:row>58</xdr:row>
      <xdr:rowOff>170047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1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161174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81072</xdr:rowOff>
    </xdr:from>
    <xdr:to>
      <xdr:col>72</xdr:col>
      <xdr:colOff>38100</xdr:colOff>
      <xdr:row>59</xdr:row>
      <xdr:rowOff>11222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2349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1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54604</xdr:rowOff>
    </xdr:from>
    <xdr:to>
      <xdr:col>67</xdr:col>
      <xdr:colOff>101600</xdr:colOff>
      <xdr:row>58</xdr:row>
      <xdr:rowOff>156204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9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147331</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9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15241</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59791"/>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153732</xdr:rowOff>
    </xdr:from>
    <xdr:to>
      <xdr:col>81</xdr:col>
      <xdr:colOff>50800</xdr:colOff>
      <xdr:row>79</xdr:row>
      <xdr:rowOff>15241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26832"/>
          <a:ext cx="889000" cy="3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153732</xdr:rowOff>
    </xdr:from>
    <xdr:to>
      <xdr:col>76</xdr:col>
      <xdr:colOff>114300</xdr:colOff>
      <xdr:row>78</xdr:row>
      <xdr:rowOff>157170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26832"/>
          <a:ext cx="889000" cy="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157170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30270"/>
          <a:ext cx="889000" cy="5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135891</xdr:rowOff>
    </xdr:from>
    <xdr:to>
      <xdr:col>81</xdr:col>
      <xdr:colOff>101600</xdr:colOff>
      <xdr:row>79</xdr:row>
      <xdr:rowOff>66041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0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57168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6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102932</xdr:rowOff>
    </xdr:from>
    <xdr:to>
      <xdr:col>76</xdr:col>
      <xdr:colOff>165100</xdr:colOff>
      <xdr:row>79</xdr:row>
      <xdr:rowOff>33082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7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49609</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2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106370</xdr:rowOff>
    </xdr:from>
    <xdr:to>
      <xdr:col>72</xdr:col>
      <xdr:colOff>38100</xdr:colOff>
      <xdr:row>79</xdr:row>
      <xdr:rowOff>36520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7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53047</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89461</xdr:rowOff>
    </xdr:from>
    <xdr:to>
      <xdr:col>85</xdr:col>
      <xdr:colOff>127000</xdr:colOff>
      <xdr:row>96</xdr:row>
      <xdr:rowOff>143883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548661"/>
          <a:ext cx="838200" cy="5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143883</xdr:rowOff>
    </xdr:from>
    <xdr:to>
      <xdr:col>81</xdr:col>
      <xdr:colOff>50800</xdr:colOff>
      <xdr:row>96</xdr:row>
      <xdr:rowOff>147544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03083"/>
          <a:ext cx="889000" cy="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147544</xdr:rowOff>
    </xdr:from>
    <xdr:to>
      <xdr:col>76</xdr:col>
      <xdr:colOff>114300</xdr:colOff>
      <xdr:row>97</xdr:row>
      <xdr:rowOff>16340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06744"/>
          <a:ext cx="889000" cy="4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170647</xdr:rowOff>
    </xdr:from>
    <xdr:to>
      <xdr:col>71</xdr:col>
      <xdr:colOff>177800</xdr:colOff>
      <xdr:row>97</xdr:row>
      <xdr:rowOff>16340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629847"/>
          <a:ext cx="889000" cy="1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38661</xdr:rowOff>
    </xdr:from>
    <xdr:to>
      <xdr:col>85</xdr:col>
      <xdr:colOff>177800</xdr:colOff>
      <xdr:row>96</xdr:row>
      <xdr:rowOff>140261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9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61538</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4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93083</xdr:rowOff>
    </xdr:from>
    <xdr:to>
      <xdr:col>81</xdr:col>
      <xdr:colOff>101600</xdr:colOff>
      <xdr:row>97</xdr:row>
      <xdr:rowOff>23233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5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39760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2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96744</xdr:rowOff>
    </xdr:from>
    <xdr:to>
      <xdr:col>76</xdr:col>
      <xdr:colOff>165100</xdr:colOff>
      <xdr:row>97</xdr:row>
      <xdr:rowOff>26894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43421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3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136990</xdr:rowOff>
    </xdr:from>
    <xdr:to>
      <xdr:col>72</xdr:col>
      <xdr:colOff>38100</xdr:colOff>
      <xdr:row>97</xdr:row>
      <xdr:rowOff>67140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83667</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119847</xdr:rowOff>
    </xdr:from>
    <xdr:to>
      <xdr:col>67</xdr:col>
      <xdr:colOff>101600</xdr:colOff>
      <xdr:row>97</xdr:row>
      <xdr:rowOff>49997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66524</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5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902,541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円となっており、前年度から増加し類似団体平均を大きく上回っている。その主な要因は役場庁舎等及び消防庁舎等整備事業に係る建設工事が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から開始となったことから大きく増加したものである。民生費については住民一人当たり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285,880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円となっており、前年度とほぼ同額で類似団体平均を下回っている。衛生費については住民一人当たり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168,433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減少したものの類似団体平均を上回っている。その主な要因は下北地域広域行政事務組合の新ごみ処理施設建設事業が完了したことにより負担金が減額となってたためである。消防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156,837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円となっており、前年度から増加し類似団体平均大きく上回っている。その主な要因は常備消防費に係る補助費が多額となっているためである。公債費は住民一人当たり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246,372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円となっており、前年度から増加し類似団体平均を大きく上回っている。今後も大規模事業に係る地方債が予定されており人口減少も続くことが予想されるためしばらくは高い水準で推移する見込みである。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青森県風間浦村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は、大規模事業への一般財源の不足額を補うため、中長期的な見通しのもと決算剰余金を中心に積立て最低水準の取崩しに努めている。実質収支額については、財政健全化の取組みのもと横ばいに推移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青森県風間浦村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連結実質赤字比率は現状で全会計とも赤字はでていないが、いずれの会計も一般会計から多額の繰出がある。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特に簡易水道事業会計は水道料金の徴収率が高いものの、水道料金自体が本来の必要額より低い水準となっており、それを補うための一般会計負担金が多額となっている。今後は水道料金の見直しなど受益者負担の適正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青森県風間浦村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実質公債費比率の分子について、元利償還金は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借入の過疎対策事業債の償還開始等により増加している。今後は、役場庁舎等及び消防庁舎等整備事業に係る償還が開始となること等により、高止まりのまま推移する見込みであるが、活用した地方債が緊急防災・減災事業債であるため、そ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％が算入公債費等に加算される。組合が起こした地方債元利償還金に対する負担金等も既発債の償還終了に伴い減少傾向にあるが、新ごみ処理施設の新設に伴い今後上昇する見込みである。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青森県風間浦村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額は、役場庁舎等及び消防庁舎等整備事業やふのり記念公園トイレ改修事業等の実施により地方債の新規発行を行ったことで、償還額を地方債発行額が上回ったことで増加となっている。今後も役場庁舎等及び消防庁舎等整備事業に係る地方債が予定されていること及び当該事業実施により充当可能基金の減少により増加傾向になることが予想されるため、地方債の新規発行を抑制できるような財政運営に努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青森県風間浦村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基金全体の金額としては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百万円の増額となった。財政調整基金は事業費等の再精査等により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百万円及び前年度決算剰余金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百万円を積立てた。その他特定目的基金は、今後予定される常備消防運営費の財源とするため電源立地地域対策基金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百万円、公共施設の解体に係る財源とするため過疎地域持続的発展特別事業基金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百万円を積立てた。取崩額については、一般財源の不足に充当するため財政調整基金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百万円を取崩し、その他の基金についても充当事業の財源として取り崩した。積立額が取崩額を上回ったため増額となった。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基金の使途の明確化を図るため必要に応じて特定目的基金に積立てていく予定としているが、大規模事業が続き今後は地方債元利償還金が増加することに加え、役場庁舎等建設事業に着手していることから多くの一般財源を必要とするため、財源不足にならないよう一定額を確保していく予定としている。しかし、その他特定目的基金については年次計画に沿って事業に充当されるため基金全体としては減少となる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・庁舎建設基金：風間浦村役場庁舎建設事業に充てるための資金。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・過疎地域持続的発展特別事業基金：</a:t>
          </a:r>
          <a:r>
            <a:rPr kumimoji="0" lang="ja-JP" altLang="en-US" sz="13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地域住民が将来にわたり安全に安心して暮らすことのできる地域社会の実現を図るために実施する事業の財源に充てるための資金。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・地域活性化基金：地域振興策及び防災安全対策に要する経費の財源に充てるための資金。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・電源立地地域対策事業基金：公共用の施設整備や住民生活の利便性の向上及び産業の振興に寄与するための事業に要する経費の財源に充てるための資金。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・水産業振興基金：漁業協同組合における水産業振興を図るための事業に要する経費に充てる資金。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・庁舎建設基金：役場庁舎等建設に係る工事請負費に充当するため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・過疎地域持続的発展特別事業基金：役場庁舎等公共施設解体費用の財源とするため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・地域活性化基金：塵芥処理費等負担金の財源に充当するため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百万円を取崩し、核燃料物質等取扱税交付金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・電源立地地域対策事業基金：消防人件費負担金の財源に充当するため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百万円を取崩したが、電源立地地域対策交付金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・水産業振興基金：漁業協同組合補助金への財源として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・庁舎建設基金：役場庁舎建設事業が終了する年度を目途に使い切る見込み。</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・過疎地域持続的発展特別事業基金：公共施設の解体費用等の財源とするためしばらくは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百万円程度ずつ積立てていく予定。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・地域活性化基金：積立金の原資を複数の事業の財源とするため、毎年度同額程度を積立てていく予定。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・電源立地地域対策事業基金：毎年積立額と取崩額が同程度となるよう運用していく予定のため増減はない見込み。</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・水産業振興基金：漁業協同組合補助金の財源として漁協の必要額を取り崩していくため減少する見込み。</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百万円の積立金と決算剰余金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百万円を積立て、一般財源の不足額として取り崩した</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百万円を除くと</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今後の方針としては、大規模事業により地方債元利償還金が増額となり、庁舎整備に要する一般財源の確保の観点から標準財政規模の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％程度を確保したいと考えているが、今後は大きく減少していく見込みである。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大規模事業により元利償還金が増額となることが見込まれるため、今後の臨時財政対策債の償還財源とするため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百万円を積立てたことにより増額となった。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今後は新規積立の予定はない。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F0910C3-ED92-4157-8EB3-9B12DE0C6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85AC90-F987-4B25-9C05-EFBF35150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DE74605D-6C4E-43A8-82D7-1FA20B2BE44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C3E164D5-3CEB-40D3-842C-DD333CEAE2D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5E1D19E8-7680-443B-9033-15F19061D34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52742333-E249-4250-BC7E-7715112A791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718F89D1-586D-4DA3-9275-1AF9D8389FA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6F304809-1FFD-4F39-BED9-DA76DB6D96E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880349E6-7D40-438A-BDAD-34F3617D86E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3292923B-D9FE-4C34-A73E-BB3A60EBCCB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5054D5C7-60AD-42E7-9949-CB5BE86BA2F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D306198C-1FE9-43E1-9E4B-08AB685AC30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394BC9F-4114-4423-8A92-7055815548B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2F5A00A-CCAD-45F0-A2B6-FA8B3C5418C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2FF701ED-9A43-4D0C-A10E-7D846587422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C21F0E1C-D4F7-4896-B01F-7E5A3C47C8F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4CA590DB-31EC-4B12-80F6-C42D39F0816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3714411C-D9C7-43A1-BC60-61C786C165C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0AD84D7-8795-4974-B1C2-E7C4D0B3F98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26DE1CA-ACF0-4557-9DB5-41951D21BB0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17907FB-BC65-4740-A700-8F287E057AB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97A8E8D3-181E-431E-B576-AA3AA78E9F4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27D2EE09-CB06-49BA-804A-60DFB027E8F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B7775E8D-52B7-47CF-A86A-2B5791101B6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C1587854-7DF9-49BD-8E3E-874B2DB4360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B0FC90EF-7781-430B-B419-3EBE9A152F8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A8F9220-E4A7-443E-8BF2-87AFB1D552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52F6421-5ECF-4DF3-9C5C-14F248E6D0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31937883-E6F9-46B0-A24C-EA040F8A0D7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953DCE92-AD7A-4425-8907-84910B9A81B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8785CE96-ABE6-4BE4-B596-7740A31510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0FE1D89-0826-4468-801E-F07D39B6553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13F606C-09BD-4A96-A1CC-0F855FC453B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54F819E2-DEA1-4B5C-A794-13C769B8FF8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4AC95652-92FE-46CF-A6CB-220DBC2BC47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77842F50-F99B-4991-9082-D208F400ABC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47D3C40A-23AA-4AC9-9C5D-978DC722E06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5C2C296-6316-441E-A69E-776DB3271B7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929DFAE4-C6A1-438E-A0B0-81748DF71BD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F6B37093-6F9D-4634-821E-2AF2EFE6165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ED4C471-BCBD-489F-B4F2-339E4E0FE73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27BA38D-5E0E-4ED3-BCFA-DBF681F5AD3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DCC62DA-23DF-464D-AEC4-BB4E5D4A954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A6259DF7-CC20-4A48-AE3E-4DA68C97D88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40A3A852-019E-403F-9856-0D9738FE07D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EAF24AA8-90B3-46D3-BEE6-BE6ADBD7798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240F4179-89C7-4DDE-B1F3-51B48A3E7CA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E8A8FA2D-7D88-4B16-9EEE-9A813498E2E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396BDB86-387F-4A48-B5B7-A92BF80930E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14D9798-5820-4CCA-940F-FF2CB9A6A5E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2F81D1C-D66D-4F37-90E6-9C4D527E65F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C224EDE8-A5C8-49D5-9C4B-31A6F1B98A6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F503C7BE-3E34-4C02-8CF0-B0464A2F841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80A000A5-BC25-478B-B204-1C94687C0F8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C30742AB-F3A2-452D-9D59-2B9B4E31C9F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有形固定資産減価償却率は類似団体平均より低い水準にあり、公共施設総合管理計画を策定済みである。当該計画において、公共施設等の延床面積を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％削減することを目標に掲げ、計画に基づき老朽化した施設の集約化・複合化や除却等を進めている。今後も計画に基づき除却等を進め、有形固定資産減価償却率の伸び率が緩やかになるよう努める。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E4C01D2E-E221-4F96-9C14-C8BD7144EA9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7C968B5-C884-45FC-98AF-797A86B1372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BC672673-5CE1-4452-A9FC-80C36020B42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CB256DD0-ECDF-4758-80CC-C44849FFA18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245E98AE-A8D7-4461-B7EF-24FC3DE9606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284B64B1-B89A-4CF5-A3B0-D9FF0A75D7D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5F733E2F-D5F4-4BB9-8E58-44AA43E100B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F1086237-8708-45AC-87D5-8F594898487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43BD286E-28D0-4270-8D77-0DFC2005790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59BD0F54-13D3-4252-AAEA-448D823678C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99FECE1E-87FB-41AD-A200-A57C6B583C7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5DE0B37E-4B47-445A-B002-AA7DBD461A4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AA622172-A592-4745-9FE8-6C7D56008F6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23555A4A-8EFF-4A7F-9AB4-B9C5B472D66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26B6CF3C-7834-4E0D-8BAC-EE732A85593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FC56733-3686-4A24-907A-5C5D17809D6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1453525D-4A11-481A-91E7-15623771932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C44DEDF-4DD1-4DF2-B1E4-259AC719D57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5" name="直線コネクタ 74">
          <a:extLst>
            <a:ext uri="{FF2B5EF4-FFF2-40B4-BE49-F238E27FC236}">
              <a16:creationId xmlns:a16="http://schemas.microsoft.com/office/drawing/2014/main" id="{DF872B83-7B67-4CE5-9F18-60FEA0F6B8BC}"/>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6" name="有形固定資産減価償却率最小値テキスト">
          <a:extLst>
            <a:ext uri="{FF2B5EF4-FFF2-40B4-BE49-F238E27FC236}">
              <a16:creationId xmlns:a16="http://schemas.microsoft.com/office/drawing/2014/main" id="{D5F1256F-7DD6-4F1A-8C3E-3B01F993EA47}"/>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7" name="直線コネクタ 76">
          <a:extLst>
            <a:ext uri="{FF2B5EF4-FFF2-40B4-BE49-F238E27FC236}">
              <a16:creationId xmlns:a16="http://schemas.microsoft.com/office/drawing/2014/main" id="{58FC61DC-5DC8-494F-A339-3AC8711F0FE3}"/>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8" name="有形固定資産減価償却率最大値テキスト">
          <a:extLst>
            <a:ext uri="{FF2B5EF4-FFF2-40B4-BE49-F238E27FC236}">
              <a16:creationId xmlns:a16="http://schemas.microsoft.com/office/drawing/2014/main" id="{95588AD0-CAE0-411B-BC6A-5FDE39338CBA}"/>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9" name="直線コネクタ 78">
          <a:extLst>
            <a:ext uri="{FF2B5EF4-FFF2-40B4-BE49-F238E27FC236}">
              <a16:creationId xmlns:a16="http://schemas.microsoft.com/office/drawing/2014/main" id="{3B015F70-BD74-486E-9D25-F5A557A33D2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0" name="有形固定資産減価償却率平均値テキスト">
          <a:extLst>
            <a:ext uri="{FF2B5EF4-FFF2-40B4-BE49-F238E27FC236}">
              <a16:creationId xmlns:a16="http://schemas.microsoft.com/office/drawing/2014/main" id="{CDD8A271-FDCD-4D4A-8C56-3136FE47B599}"/>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1" name="フローチャート: 判断 80">
          <a:extLst>
            <a:ext uri="{FF2B5EF4-FFF2-40B4-BE49-F238E27FC236}">
              <a16:creationId xmlns:a16="http://schemas.microsoft.com/office/drawing/2014/main" id="{294A3116-9DBF-4DFC-9242-A461E18A5B1F}"/>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2" name="フローチャート: 判断 81">
          <a:extLst>
            <a:ext uri="{FF2B5EF4-FFF2-40B4-BE49-F238E27FC236}">
              <a16:creationId xmlns:a16="http://schemas.microsoft.com/office/drawing/2014/main" id="{13C1E0FC-04F6-4655-BED9-74A707EF7E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3" name="フローチャート: 判断 82">
          <a:extLst>
            <a:ext uri="{FF2B5EF4-FFF2-40B4-BE49-F238E27FC236}">
              <a16:creationId xmlns:a16="http://schemas.microsoft.com/office/drawing/2014/main" id="{12F9BA22-1547-44F7-9952-520973FD91BA}"/>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4" name="フローチャート: 判断 83">
          <a:extLst>
            <a:ext uri="{FF2B5EF4-FFF2-40B4-BE49-F238E27FC236}">
              <a16:creationId xmlns:a16="http://schemas.microsoft.com/office/drawing/2014/main" id="{988AC25E-5A6F-4499-A0A9-22422AD840C7}"/>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C29CA1DB-EC56-4BE2-8B58-2B02D674F54B}"/>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B8618E2-4E3A-48E5-A4F6-8032A28DCEB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685827E-29BA-45CB-8C9C-64DF4E82307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819A70F-839B-4E19-A086-0232EF5EAD6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1D7A19E-9A42-454C-B783-52917122991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4AC83E8-2476-4EF6-B339-70C7B9D48AA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74658</xdr:rowOff>
    </xdr:from>
    <xdr:to>
      <xdr:col>23</xdr:col>
      <xdr:colOff>136525</xdr:colOff>
      <xdr:row>30</xdr:row>
      <xdr:rowOff>4808</xdr:rowOff>
    </xdr:to>
    <xdr:sp macro="" textlink="">
      <xdr:nvSpPr>
        <xdr:cNvPr id="91" name="楕円 90">
          <a:extLst>
            <a:ext uri="{FF2B5EF4-FFF2-40B4-BE49-F238E27FC236}">
              <a16:creationId xmlns:a16="http://schemas.microsoft.com/office/drawing/2014/main" id="{5AA0378D-DDCA-4FCF-A5DE-A6C04983BD24}"/>
            </a:ext>
          </a:extLst>
        </xdr:cNvPr>
        <xdr:cNvSpPr/>
      </xdr:nvSpPr>
      <xdr:spPr>
        <a:xfrm>
          <a:off x="47117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97535</xdr:rowOff>
    </xdr:from>
    <xdr:ext cx="405111" cy="259045"/>
    <xdr:sp macro="" textlink="">
      <xdr:nvSpPr>
        <xdr:cNvPr id="92" name="有形固定資産減価償却率該当値テキスト">
          <a:extLst>
            <a:ext uri="{FF2B5EF4-FFF2-40B4-BE49-F238E27FC236}">
              <a16:creationId xmlns:a16="http://schemas.microsoft.com/office/drawing/2014/main" id="{F71DB62A-5FEE-4FE1-BEEE-62AF6F40CD64}"/>
            </a:ext>
          </a:extLst>
        </xdr:cNvPr>
        <xdr:cNvSpPr txBox="1"/>
      </xdr:nvSpPr>
      <xdr:spPr>
        <a:xfrm>
          <a:off x="4813300" y="566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53068</xdr:rowOff>
    </xdr:from>
    <xdr:to>
      <xdr:col>19</xdr:col>
      <xdr:colOff>187325</xdr:colOff>
      <xdr:row>29</xdr:row>
      <xdr:rowOff>154668</xdr:rowOff>
    </xdr:to>
    <xdr:sp macro="" textlink="">
      <xdr:nvSpPr>
        <xdr:cNvPr id="93" name="楕円 92">
          <a:extLst>
            <a:ext uri="{FF2B5EF4-FFF2-40B4-BE49-F238E27FC236}">
              <a16:creationId xmlns:a16="http://schemas.microsoft.com/office/drawing/2014/main" id="{217207BE-5FF5-442C-9827-837952C46A25}"/>
            </a:ext>
          </a:extLst>
        </xdr:cNvPr>
        <xdr:cNvSpPr/>
      </xdr:nvSpPr>
      <xdr:spPr>
        <a:xfrm>
          <a:off x="4000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103868</xdr:rowOff>
    </xdr:from>
    <xdr:to>
      <xdr:col>23</xdr:col>
      <xdr:colOff>85725</xdr:colOff>
      <xdr:row>29</xdr:row>
      <xdr:rowOff>125458</xdr:rowOff>
    </xdr:to>
    <xdr:cxnSp macro="">
      <xdr:nvCxnSpPr>
        <xdr:cNvPr id="94" name="直線コネクタ 93">
          <a:extLst>
            <a:ext uri="{FF2B5EF4-FFF2-40B4-BE49-F238E27FC236}">
              <a16:creationId xmlns:a16="http://schemas.microsoft.com/office/drawing/2014/main" id="{7B5F5BB6-67D4-44C3-8210-B69975F68E2B}"/>
            </a:ext>
          </a:extLst>
        </xdr:cNvPr>
        <xdr:cNvCxnSpPr/>
      </xdr:nvCxnSpPr>
      <xdr:spPr>
        <a:xfrm>
          <a:off x="4051300" y="584744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162832</xdr:rowOff>
    </xdr:from>
    <xdr:to>
      <xdr:col>15</xdr:col>
      <xdr:colOff>187325</xdr:colOff>
      <xdr:row>29</xdr:row>
      <xdr:rowOff>92982</xdr:rowOff>
    </xdr:to>
    <xdr:sp macro="" textlink="">
      <xdr:nvSpPr>
        <xdr:cNvPr id="95" name="楕円 94">
          <a:extLst>
            <a:ext uri="{FF2B5EF4-FFF2-40B4-BE49-F238E27FC236}">
              <a16:creationId xmlns:a16="http://schemas.microsoft.com/office/drawing/2014/main" id="{E89D733C-00AA-4ED3-9163-CFF3E4EFD364}"/>
            </a:ext>
          </a:extLst>
        </xdr:cNvPr>
        <xdr:cNvSpPr/>
      </xdr:nvSpPr>
      <xdr:spPr>
        <a:xfrm>
          <a:off x="3238500" y="57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42182</xdr:rowOff>
    </xdr:from>
    <xdr:to>
      <xdr:col>19</xdr:col>
      <xdr:colOff>136525</xdr:colOff>
      <xdr:row>29</xdr:row>
      <xdr:rowOff>103868</xdr:rowOff>
    </xdr:to>
    <xdr:cxnSp macro="">
      <xdr:nvCxnSpPr>
        <xdr:cNvPr id="96" name="直線コネクタ 95">
          <a:extLst>
            <a:ext uri="{FF2B5EF4-FFF2-40B4-BE49-F238E27FC236}">
              <a16:creationId xmlns:a16="http://schemas.microsoft.com/office/drawing/2014/main" id="{A7344A02-466C-4CBF-A7C3-309DB4C71A6B}"/>
            </a:ext>
          </a:extLst>
        </xdr:cNvPr>
        <xdr:cNvCxnSpPr/>
      </xdr:nvCxnSpPr>
      <xdr:spPr>
        <a:xfrm>
          <a:off x="3289300" y="5785757"/>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141242</xdr:rowOff>
    </xdr:from>
    <xdr:to>
      <xdr:col>11</xdr:col>
      <xdr:colOff>187325</xdr:colOff>
      <xdr:row>29</xdr:row>
      <xdr:rowOff>71392</xdr:rowOff>
    </xdr:to>
    <xdr:sp macro="" textlink="">
      <xdr:nvSpPr>
        <xdr:cNvPr id="97" name="楕円 96">
          <a:extLst>
            <a:ext uri="{FF2B5EF4-FFF2-40B4-BE49-F238E27FC236}">
              <a16:creationId xmlns:a16="http://schemas.microsoft.com/office/drawing/2014/main" id="{0094664D-02FE-4367-8ADF-77323099266B}"/>
            </a:ext>
          </a:extLst>
        </xdr:cNvPr>
        <xdr:cNvSpPr/>
      </xdr:nvSpPr>
      <xdr:spPr>
        <a:xfrm>
          <a:off x="2476500" y="5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20592</xdr:rowOff>
    </xdr:from>
    <xdr:to>
      <xdr:col>15</xdr:col>
      <xdr:colOff>136525</xdr:colOff>
      <xdr:row>29</xdr:row>
      <xdr:rowOff>42182</xdr:rowOff>
    </xdr:to>
    <xdr:cxnSp macro="">
      <xdr:nvCxnSpPr>
        <xdr:cNvPr id="98" name="直線コネクタ 97">
          <a:extLst>
            <a:ext uri="{FF2B5EF4-FFF2-40B4-BE49-F238E27FC236}">
              <a16:creationId xmlns:a16="http://schemas.microsoft.com/office/drawing/2014/main" id="{BD0E1814-8A58-41CF-A939-C4C0BE91F6FF}"/>
            </a:ext>
          </a:extLst>
        </xdr:cNvPr>
        <xdr:cNvCxnSpPr/>
      </xdr:nvCxnSpPr>
      <xdr:spPr>
        <a:xfrm>
          <a:off x="2527300" y="576416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104231</xdr:rowOff>
    </xdr:from>
    <xdr:to>
      <xdr:col>7</xdr:col>
      <xdr:colOff>187325</xdr:colOff>
      <xdr:row>29</xdr:row>
      <xdr:rowOff>34381</xdr:rowOff>
    </xdr:to>
    <xdr:sp macro="" textlink="">
      <xdr:nvSpPr>
        <xdr:cNvPr id="99" name="楕円 98">
          <a:extLst>
            <a:ext uri="{FF2B5EF4-FFF2-40B4-BE49-F238E27FC236}">
              <a16:creationId xmlns:a16="http://schemas.microsoft.com/office/drawing/2014/main" id="{414CDB69-144D-4BE6-B289-B82CDADE2D53}"/>
            </a:ext>
          </a:extLst>
        </xdr:cNvPr>
        <xdr:cNvSpPr/>
      </xdr:nvSpPr>
      <xdr:spPr>
        <a:xfrm>
          <a:off x="1714500" y="56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155031</xdr:rowOff>
    </xdr:from>
    <xdr:to>
      <xdr:col>11</xdr:col>
      <xdr:colOff>136525</xdr:colOff>
      <xdr:row>29</xdr:row>
      <xdr:rowOff>20592</xdr:rowOff>
    </xdr:to>
    <xdr:cxnSp macro="">
      <xdr:nvCxnSpPr>
        <xdr:cNvPr id="100" name="直線コネクタ 99">
          <a:extLst>
            <a:ext uri="{FF2B5EF4-FFF2-40B4-BE49-F238E27FC236}">
              <a16:creationId xmlns:a16="http://schemas.microsoft.com/office/drawing/2014/main" id="{65FD1DC7-5E72-477A-892E-FEA50549FAD6}"/>
            </a:ext>
          </a:extLst>
        </xdr:cNvPr>
        <xdr:cNvCxnSpPr/>
      </xdr:nvCxnSpPr>
      <xdr:spPr>
        <a:xfrm>
          <a:off x="1765300" y="5727156"/>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1" name="n_1aveValue有形固定資産減価償却率">
          <a:extLst>
            <a:ext uri="{FF2B5EF4-FFF2-40B4-BE49-F238E27FC236}">
              <a16:creationId xmlns:a16="http://schemas.microsoft.com/office/drawing/2014/main" id="{35A1FDBA-1F9F-4DEA-B742-C0EDD2C2978B}"/>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2" name="n_2aveValue有形固定資産減価償却率">
          <a:extLst>
            <a:ext uri="{FF2B5EF4-FFF2-40B4-BE49-F238E27FC236}">
              <a16:creationId xmlns:a16="http://schemas.microsoft.com/office/drawing/2014/main" id="{4117A6FF-B2BB-4D38-BC64-3FA59504473D}"/>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3" name="n_3aveValue有形固定資産減価償却率">
          <a:extLst>
            <a:ext uri="{FF2B5EF4-FFF2-40B4-BE49-F238E27FC236}">
              <a16:creationId xmlns:a16="http://schemas.microsoft.com/office/drawing/2014/main" id="{6DF48C24-4252-4CB0-B0FF-683C9C80C523}"/>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4" name="n_4aveValue有形固定資産減価償却率">
          <a:extLst>
            <a:ext uri="{FF2B5EF4-FFF2-40B4-BE49-F238E27FC236}">
              <a16:creationId xmlns:a16="http://schemas.microsoft.com/office/drawing/2014/main" id="{281730B9-697E-4D7F-AA38-586834D77C84}"/>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171195</xdr:rowOff>
    </xdr:from>
    <xdr:ext cx="405111" cy="259045"/>
    <xdr:sp macro="" textlink="">
      <xdr:nvSpPr>
        <xdr:cNvPr id="105" name="n_1mainValue有形固定資産減価償却率">
          <a:extLst>
            <a:ext uri="{FF2B5EF4-FFF2-40B4-BE49-F238E27FC236}">
              <a16:creationId xmlns:a16="http://schemas.microsoft.com/office/drawing/2014/main" id="{D4175564-1AF1-4301-A0FF-818A5B4E73C8}"/>
            </a:ext>
          </a:extLst>
        </xdr:cNvPr>
        <xdr:cNvSpPr txBox="1"/>
      </xdr:nvSpPr>
      <xdr:spPr>
        <a:xfrm>
          <a:off x="38360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109509</xdr:rowOff>
    </xdr:from>
    <xdr:ext cx="405111" cy="259045"/>
    <xdr:sp macro="" textlink="">
      <xdr:nvSpPr>
        <xdr:cNvPr id="106" name="n_2mainValue有形固定資産減価償却率">
          <a:extLst>
            <a:ext uri="{FF2B5EF4-FFF2-40B4-BE49-F238E27FC236}">
              <a16:creationId xmlns:a16="http://schemas.microsoft.com/office/drawing/2014/main" id="{A65E036D-5D83-4C4C-AC2D-669D5C808640}"/>
            </a:ext>
          </a:extLst>
        </xdr:cNvPr>
        <xdr:cNvSpPr txBox="1"/>
      </xdr:nvSpPr>
      <xdr:spPr>
        <a:xfrm>
          <a:off x="3086744" y="55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87919</xdr:rowOff>
    </xdr:from>
    <xdr:ext cx="405111" cy="259045"/>
    <xdr:sp macro="" textlink="">
      <xdr:nvSpPr>
        <xdr:cNvPr id="107" name="n_3mainValue有形固定資産減価償却率">
          <a:extLst>
            <a:ext uri="{FF2B5EF4-FFF2-40B4-BE49-F238E27FC236}">
              <a16:creationId xmlns:a16="http://schemas.microsoft.com/office/drawing/2014/main" id="{1623865D-7156-4624-842F-0AB3559B5450}"/>
            </a:ext>
          </a:extLst>
        </xdr:cNvPr>
        <xdr:cNvSpPr txBox="1"/>
      </xdr:nvSpPr>
      <xdr:spPr>
        <a:xfrm>
          <a:off x="2324744"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50908</xdr:rowOff>
    </xdr:from>
    <xdr:ext cx="405111" cy="259045"/>
    <xdr:sp macro="" textlink="">
      <xdr:nvSpPr>
        <xdr:cNvPr id="108" name="n_4mainValue有形固定資産減価償却率">
          <a:extLst>
            <a:ext uri="{FF2B5EF4-FFF2-40B4-BE49-F238E27FC236}">
              <a16:creationId xmlns:a16="http://schemas.microsoft.com/office/drawing/2014/main" id="{13398687-5DC9-4A0E-ACAE-741112E6539E}"/>
            </a:ext>
          </a:extLst>
        </xdr:cNvPr>
        <xdr:cNvSpPr txBox="1"/>
      </xdr:nvSpPr>
      <xdr:spPr>
        <a:xfrm>
          <a:off x="1562744" y="545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A4C7083-1F7C-4515-B50F-4FE8B225D85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86AB056-CE9D-44DC-BC1E-DF00DB6CE6E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3E41738F-BDF9-4FAE-94B1-800F99A3663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28920552-6024-4197-A04B-A1A087915EF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6F389F4-C5D4-4F12-BA85-A8D69BF9444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0A44B85-CA5F-46D8-BCA7-23AEC631CAD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2992644-6226-4644-A330-81ECCD9A8C2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F55F6DA5-A266-4EDB-915D-44B6712B96C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056FF4B-FF84-4CF5-9EF3-3CF5F88A14D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AC05137-C86B-4B45-A22B-C07F573573A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77BDD88-DA88-4AAF-A7DF-CFD27B6B537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1BFD4A6-D2E5-4B2D-9F33-D4DF1C2C262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F0DF1A1-E438-475E-90D3-96A1F66FB98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債務償還比率は類似団体平均を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222.8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地方債発行額が地方債償還額を上回ったことで地方債現在高は増加したものの充当可能財源が増加したため債務償還比率は減少したものの依然として高止まりとなっている。今後は、庁舎等建設事業により地方債の増加及び基金残高の減少が見込まれるため、税徴収率の向上・維持及び事業の見直し等により債務償還比率の上昇を抑えられるよう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FAE9C48-D1A5-49D9-8D82-CDF94F72B86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CEE4A37-732C-4612-8D7E-27A7E71316B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FDE013B-C20F-4306-9B14-636978CE3EA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F5DDC1B-4F8A-401D-BA13-B37D63ADCD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3149325E-0225-4710-90C1-C838CC57A368}"/>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616A3A7-D168-4912-9E19-2950E1653CA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8D124A5A-1AA7-46E1-9105-837D0D87072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64EEC824-FA1B-4B90-A257-045F38C332F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27E1920-2C5C-43C8-99D2-F9CF0B18A90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E850B75-50A6-4541-9489-DD49CB5DB8C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EBA9359-231B-45D0-A2F1-7C840EDB7F2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5FD72353-029E-4B39-9247-4E4CF4B2624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24AE4FDC-40D6-48D8-88E3-F810C768697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D4B9FDF-F256-42F8-A3DF-6F1D7A2E7EA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2290A17-71FB-40B2-AA93-464AD54CEF2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5D1DF006-DA4A-4583-AED5-4CE26F696364}"/>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1B75BD5D-EE8D-43A4-B0AA-B9D492955FB3}"/>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58CF62EB-BF85-4DE6-B6A1-230667E153A8}"/>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2E3AA8F-9C21-431A-80F6-839040FD1F2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98290BB2-0C18-4472-8F6B-D7639781757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2" name="債務償還比率平均値テキスト">
          <a:extLst>
            <a:ext uri="{FF2B5EF4-FFF2-40B4-BE49-F238E27FC236}">
              <a16:creationId xmlns:a16="http://schemas.microsoft.com/office/drawing/2014/main" id="{F8EAF437-D397-44D8-8B1F-C0D978259FEF}"/>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9DAF20F6-9389-4D91-891F-657D7B063FFD}"/>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C5DDAD0A-E2A7-4EE3-B9B0-35FD7C80D18A}"/>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168389AD-BDB1-4EB3-BFE7-4E227CD5C0E2}"/>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2682B076-FB56-408B-9626-762624421A5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5CC1D628-65EF-4545-B56C-000B1D5191CB}"/>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ABA8643-06D7-46C0-A0B5-F97C5A7E35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58C5509-D0FA-47D1-8C51-CE9EAD095A1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E0215C8-60E5-4444-AEB6-91DCEAA9817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05D4FF1-4A89-45BD-92FB-5C8A68B32B9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EDEF959-27E6-44BB-B930-DB114DC31B0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123169</xdr:rowOff>
    </xdr:from>
    <xdr:to>
      <xdr:col>76</xdr:col>
      <xdr:colOff>73025</xdr:colOff>
      <xdr:row>31</xdr:row>
      <xdr:rowOff>53319</xdr:rowOff>
    </xdr:to>
    <xdr:sp macro="" textlink="">
      <xdr:nvSpPr>
        <xdr:cNvPr id="153" name="楕円 152">
          <a:extLst>
            <a:ext uri="{FF2B5EF4-FFF2-40B4-BE49-F238E27FC236}">
              <a16:creationId xmlns:a16="http://schemas.microsoft.com/office/drawing/2014/main" id="{901EABBB-28CC-43A0-875A-AC852FDCAA81}"/>
            </a:ext>
          </a:extLst>
        </xdr:cNvPr>
        <xdr:cNvSpPr/>
      </xdr:nvSpPr>
      <xdr:spPr>
        <a:xfrm>
          <a:off x="14744700" y="603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101596</xdr:rowOff>
    </xdr:from>
    <xdr:ext cx="469744" cy="259045"/>
    <xdr:sp macro="" textlink="">
      <xdr:nvSpPr>
        <xdr:cNvPr id="154" name="債務償還比率該当値テキスト">
          <a:extLst>
            <a:ext uri="{FF2B5EF4-FFF2-40B4-BE49-F238E27FC236}">
              <a16:creationId xmlns:a16="http://schemas.microsoft.com/office/drawing/2014/main" id="{8DAADF35-D634-45C4-8A0D-70A01FADEC35}"/>
            </a:ext>
          </a:extLst>
        </xdr:cNvPr>
        <xdr:cNvSpPr txBox="1"/>
      </xdr:nvSpPr>
      <xdr:spPr>
        <a:xfrm>
          <a:off x="14846300" y="601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142780</xdr:rowOff>
    </xdr:from>
    <xdr:to>
      <xdr:col>72</xdr:col>
      <xdr:colOff>123825</xdr:colOff>
      <xdr:row>31</xdr:row>
      <xdr:rowOff>72930</xdr:rowOff>
    </xdr:to>
    <xdr:sp macro="" textlink="">
      <xdr:nvSpPr>
        <xdr:cNvPr id="155" name="楕円 154">
          <a:extLst>
            <a:ext uri="{FF2B5EF4-FFF2-40B4-BE49-F238E27FC236}">
              <a16:creationId xmlns:a16="http://schemas.microsoft.com/office/drawing/2014/main" id="{6507DB6E-0DB6-489E-98B9-678098193992}"/>
            </a:ext>
          </a:extLst>
        </xdr:cNvPr>
        <xdr:cNvSpPr/>
      </xdr:nvSpPr>
      <xdr:spPr>
        <a:xfrm>
          <a:off x="14033500" y="605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2519</xdr:rowOff>
    </xdr:from>
    <xdr:to>
      <xdr:col>76</xdr:col>
      <xdr:colOff>22225</xdr:colOff>
      <xdr:row>31</xdr:row>
      <xdr:rowOff>22130</xdr:rowOff>
    </xdr:to>
    <xdr:cxnSp macro="">
      <xdr:nvCxnSpPr>
        <xdr:cNvPr id="156" name="直線コネクタ 155">
          <a:extLst>
            <a:ext uri="{FF2B5EF4-FFF2-40B4-BE49-F238E27FC236}">
              <a16:creationId xmlns:a16="http://schemas.microsoft.com/office/drawing/2014/main" id="{4A7A45EE-73F3-4839-A9AD-C0A2FEF4C98B}"/>
            </a:ext>
          </a:extLst>
        </xdr:cNvPr>
        <xdr:cNvCxnSpPr/>
      </xdr:nvCxnSpPr>
      <xdr:spPr>
        <a:xfrm flipV="1">
          <a:off x="14084300" y="6088994"/>
          <a:ext cx="711200" cy="1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6953</xdr:rowOff>
    </xdr:from>
    <xdr:to>
      <xdr:col>68</xdr:col>
      <xdr:colOff>123825</xdr:colOff>
      <xdr:row>31</xdr:row>
      <xdr:rowOff>108553</xdr:rowOff>
    </xdr:to>
    <xdr:sp macro="" textlink="">
      <xdr:nvSpPr>
        <xdr:cNvPr id="157" name="楕円 156">
          <a:extLst>
            <a:ext uri="{FF2B5EF4-FFF2-40B4-BE49-F238E27FC236}">
              <a16:creationId xmlns:a16="http://schemas.microsoft.com/office/drawing/2014/main" id="{4454C3F6-795F-4260-BC93-6A22BF712B17}"/>
            </a:ext>
          </a:extLst>
        </xdr:cNvPr>
        <xdr:cNvSpPr/>
      </xdr:nvSpPr>
      <xdr:spPr>
        <a:xfrm>
          <a:off x="13271500" y="609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22130</xdr:rowOff>
    </xdr:from>
    <xdr:to>
      <xdr:col>72</xdr:col>
      <xdr:colOff>73025</xdr:colOff>
      <xdr:row>31</xdr:row>
      <xdr:rowOff>57753</xdr:rowOff>
    </xdr:to>
    <xdr:cxnSp macro="">
      <xdr:nvCxnSpPr>
        <xdr:cNvPr id="158" name="直線コネクタ 157">
          <a:extLst>
            <a:ext uri="{FF2B5EF4-FFF2-40B4-BE49-F238E27FC236}">
              <a16:creationId xmlns:a16="http://schemas.microsoft.com/office/drawing/2014/main" id="{020453C4-4817-452A-8673-56B7D9FD97B3}"/>
            </a:ext>
          </a:extLst>
        </xdr:cNvPr>
        <xdr:cNvCxnSpPr/>
      </xdr:nvCxnSpPr>
      <xdr:spPr>
        <a:xfrm flipV="1">
          <a:off x="13322300" y="6108605"/>
          <a:ext cx="762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40407</xdr:rowOff>
    </xdr:from>
    <xdr:to>
      <xdr:col>64</xdr:col>
      <xdr:colOff>123825</xdr:colOff>
      <xdr:row>30</xdr:row>
      <xdr:rowOff>142007</xdr:rowOff>
    </xdr:to>
    <xdr:sp macro="" textlink="">
      <xdr:nvSpPr>
        <xdr:cNvPr id="159" name="楕円 158">
          <a:extLst>
            <a:ext uri="{FF2B5EF4-FFF2-40B4-BE49-F238E27FC236}">
              <a16:creationId xmlns:a16="http://schemas.microsoft.com/office/drawing/2014/main" id="{1D2434DD-A65D-47E4-8F9F-6FE7426B3481}"/>
            </a:ext>
          </a:extLst>
        </xdr:cNvPr>
        <xdr:cNvSpPr/>
      </xdr:nvSpPr>
      <xdr:spPr>
        <a:xfrm>
          <a:off x="12509500" y="595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91207</xdr:rowOff>
    </xdr:from>
    <xdr:to>
      <xdr:col>68</xdr:col>
      <xdr:colOff>73025</xdr:colOff>
      <xdr:row>31</xdr:row>
      <xdr:rowOff>57753</xdr:rowOff>
    </xdr:to>
    <xdr:cxnSp macro="">
      <xdr:nvCxnSpPr>
        <xdr:cNvPr id="160" name="直線コネクタ 159">
          <a:extLst>
            <a:ext uri="{FF2B5EF4-FFF2-40B4-BE49-F238E27FC236}">
              <a16:creationId xmlns:a16="http://schemas.microsoft.com/office/drawing/2014/main" id="{DFF7009A-E990-4C22-8CA3-B9050DAA0827}"/>
            </a:ext>
          </a:extLst>
        </xdr:cNvPr>
        <xdr:cNvCxnSpPr/>
      </xdr:nvCxnSpPr>
      <xdr:spPr>
        <a:xfrm>
          <a:off x="12560300" y="6006232"/>
          <a:ext cx="762000" cy="13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2815</xdr:rowOff>
    </xdr:from>
    <xdr:to>
      <xdr:col>60</xdr:col>
      <xdr:colOff>123825</xdr:colOff>
      <xdr:row>31</xdr:row>
      <xdr:rowOff>104415</xdr:rowOff>
    </xdr:to>
    <xdr:sp macro="" textlink="">
      <xdr:nvSpPr>
        <xdr:cNvPr id="161" name="楕円 160">
          <a:extLst>
            <a:ext uri="{FF2B5EF4-FFF2-40B4-BE49-F238E27FC236}">
              <a16:creationId xmlns:a16="http://schemas.microsoft.com/office/drawing/2014/main" id="{1DF87A9B-47BD-472F-8A94-8F54574FE941}"/>
            </a:ext>
          </a:extLst>
        </xdr:cNvPr>
        <xdr:cNvSpPr/>
      </xdr:nvSpPr>
      <xdr:spPr>
        <a:xfrm>
          <a:off x="11747500" y="608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91207</xdr:rowOff>
    </xdr:from>
    <xdr:to>
      <xdr:col>64</xdr:col>
      <xdr:colOff>73025</xdr:colOff>
      <xdr:row>31</xdr:row>
      <xdr:rowOff>53615</xdr:rowOff>
    </xdr:to>
    <xdr:cxnSp macro="">
      <xdr:nvCxnSpPr>
        <xdr:cNvPr id="162" name="直線コネクタ 161">
          <a:extLst>
            <a:ext uri="{FF2B5EF4-FFF2-40B4-BE49-F238E27FC236}">
              <a16:creationId xmlns:a16="http://schemas.microsoft.com/office/drawing/2014/main" id="{62DF29A1-B5E7-4BCB-9B5C-C792FB8EDB5D}"/>
            </a:ext>
          </a:extLst>
        </xdr:cNvPr>
        <xdr:cNvCxnSpPr/>
      </xdr:nvCxnSpPr>
      <xdr:spPr>
        <a:xfrm flipV="1">
          <a:off x="11798300" y="6006232"/>
          <a:ext cx="762000" cy="13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3" name="n_1aveValue債務償還比率">
          <a:extLst>
            <a:ext uri="{FF2B5EF4-FFF2-40B4-BE49-F238E27FC236}">
              <a16:creationId xmlns:a16="http://schemas.microsoft.com/office/drawing/2014/main" id="{51D8BE49-6F87-49B9-8383-C34BAEC0D432}"/>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4" name="n_2aveValue債務償還比率">
          <a:extLst>
            <a:ext uri="{FF2B5EF4-FFF2-40B4-BE49-F238E27FC236}">
              <a16:creationId xmlns:a16="http://schemas.microsoft.com/office/drawing/2014/main" id="{DC51D59B-CE7F-470E-94DA-54B6DDA72ABC}"/>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5" name="n_3aveValue債務償還比率">
          <a:extLst>
            <a:ext uri="{FF2B5EF4-FFF2-40B4-BE49-F238E27FC236}">
              <a16:creationId xmlns:a16="http://schemas.microsoft.com/office/drawing/2014/main" id="{3DA48A6F-3A30-43E5-B56D-F460524B198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AEAEB5E7-67EF-4CB1-B6D6-6873048BB785}"/>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64057</xdr:rowOff>
    </xdr:from>
    <xdr:ext cx="469744" cy="259045"/>
    <xdr:sp macro="" textlink="">
      <xdr:nvSpPr>
        <xdr:cNvPr id="167" name="n_1mainValue債務償還比率">
          <a:extLst>
            <a:ext uri="{FF2B5EF4-FFF2-40B4-BE49-F238E27FC236}">
              <a16:creationId xmlns:a16="http://schemas.microsoft.com/office/drawing/2014/main" id="{6CC47345-E936-425E-A6E3-A1BACB6E7D1F}"/>
            </a:ext>
          </a:extLst>
        </xdr:cNvPr>
        <xdr:cNvSpPr txBox="1"/>
      </xdr:nvSpPr>
      <xdr:spPr>
        <a:xfrm>
          <a:off x="13836727" y="615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99680</xdr:rowOff>
    </xdr:from>
    <xdr:ext cx="469744" cy="259045"/>
    <xdr:sp macro="" textlink="">
      <xdr:nvSpPr>
        <xdr:cNvPr id="168" name="n_2mainValue債務償還比率">
          <a:extLst>
            <a:ext uri="{FF2B5EF4-FFF2-40B4-BE49-F238E27FC236}">
              <a16:creationId xmlns:a16="http://schemas.microsoft.com/office/drawing/2014/main" id="{B71593A2-20D2-4176-A5C9-AC4576A2C94A}"/>
            </a:ext>
          </a:extLst>
        </xdr:cNvPr>
        <xdr:cNvSpPr txBox="1"/>
      </xdr:nvSpPr>
      <xdr:spPr>
        <a:xfrm>
          <a:off x="13087427" y="618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133134</xdr:rowOff>
    </xdr:from>
    <xdr:ext cx="469744" cy="259045"/>
    <xdr:sp macro="" textlink="">
      <xdr:nvSpPr>
        <xdr:cNvPr id="169" name="n_3mainValue債務償還比率">
          <a:extLst>
            <a:ext uri="{FF2B5EF4-FFF2-40B4-BE49-F238E27FC236}">
              <a16:creationId xmlns:a16="http://schemas.microsoft.com/office/drawing/2014/main" id="{C35CD930-7451-499D-ACB9-725BF465F580}"/>
            </a:ext>
          </a:extLst>
        </xdr:cNvPr>
        <xdr:cNvSpPr txBox="1"/>
      </xdr:nvSpPr>
      <xdr:spPr>
        <a:xfrm>
          <a:off x="12325427" y="604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95542</xdr:rowOff>
    </xdr:from>
    <xdr:ext cx="469744" cy="259045"/>
    <xdr:sp macro="" textlink="">
      <xdr:nvSpPr>
        <xdr:cNvPr id="170" name="n_4mainValue債務償還比率">
          <a:extLst>
            <a:ext uri="{FF2B5EF4-FFF2-40B4-BE49-F238E27FC236}">
              <a16:creationId xmlns:a16="http://schemas.microsoft.com/office/drawing/2014/main" id="{85EC0144-C9BE-4EBD-B7CE-D17BE3B4913A}"/>
            </a:ext>
          </a:extLst>
        </xdr:cNvPr>
        <xdr:cNvSpPr txBox="1"/>
      </xdr:nvSpPr>
      <xdr:spPr>
        <a:xfrm>
          <a:off x="11563427" y="618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D27CB9D8-C299-46E0-BF9D-AF81691EF38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AF59FBA-6B71-4F91-B2FF-C0CB147E775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21B259C-0DB1-43CC-8C1F-A17FB66455A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172A81D-FF77-4750-A8E4-DC8DEEF887D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F423552-E951-4B87-9C44-A4880BC5794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E6C20C6-DF5B-46FA-91C8-4FD77C52259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410E4A-AAE3-48EC-BD31-9BA8AF0DAC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A0B8019-7E21-4051-80A0-655316C594E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9B4DB3-AC70-4D64-88C9-4AF3C43F8C7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6F87618-F032-4C00-8233-3961A424FC5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585E84-A144-4E3C-9DC4-01F1BB6972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5C95215-1997-49C5-96B8-1E54D297554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7BF42CB-4712-4011-9B8C-2535371541E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35FB47-9691-485A-87F8-2F87365DB3B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2622BC-6D44-4536-9C8A-D8BD873D40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C9FE5A-9B34-49B6-AC34-F4BAE234DA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BB3541-00D6-41CB-9653-FBBD277D339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D706CD-EED6-46FF-9476-6A0CBDB3751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A3305B-E50A-4918-BF02-22C837AC238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88FDAF-9FF1-4054-90CC-E62DA3966CF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D62A344-3675-4EAC-BFCE-17AE22A1F2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3ED363-E328-4272-8E97-335ED412212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A22950-95A0-4D81-8595-3FC595FBA0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B3ED3E-F2E1-4E27-B2B4-BE6D05BB94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C981C6-4755-4EAB-94F6-36B8C0B069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C1AF0F-EB02-4E61-BD0D-32A602D9C2B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730CAF-AFA4-495C-AF39-BF4F81BED8F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62616D-3A80-4EE7-9E88-394FDBA85F8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463A42-507F-4974-919A-81A440C1F3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BDA028-C6AD-4B5A-80E9-8E46EFDC375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075F9E-F7B0-4FD8-A4FC-9AB10AC2D69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B0ACF5-B9FE-4239-9483-2A43C6FDD1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999BD9-DC1E-4593-BE40-58B456284B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CEBFD4-FDE9-4308-9FE3-4CD0790D16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44D1C70-A33F-4842-A60E-9A66AA3A49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0731EF-A43D-4348-AA41-C7F86042E14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6749AB-A678-486F-8918-6234862C5A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66A731-5920-496A-B3E9-28B8F513DF6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05939D-3C45-44C0-949F-33F0D7FFCF2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9C68540-B0FC-4C43-ACD7-C5F687F675C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BCC350-0048-4180-A655-25F4A58C874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33FF418-A764-4C58-A0A9-0635D3B953A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0B0DCD-3EA4-4089-8935-EDF2DD7E41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4EDEC9-CD39-4B18-8EB6-9DF5020FB25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5AA388B-5834-4DD8-9328-074018BF53B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10506D-CC1E-47B3-9A30-A7F9E57D0B0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ADA79C-790C-4D47-9ACB-EC9B2D0BE84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29E12F-750E-4958-B855-E9154A4C3F2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3C242AE-F2AB-4302-BC24-93F14307B0A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8C27154-9E5F-4D1D-805C-321BF29201C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4F2C1F9-B918-4798-8F58-B90521D7569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22F506-195C-4C12-B2C0-D8466CF5972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E0F8625-5349-40C4-AD6A-ADE62137094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57455AD-6602-4E80-AD25-716C08F6C21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D7E9287-3A7F-457E-AAB9-313FAA3199A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CEACEE-3D7D-45D0-A86F-8CF1DB2AFD8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0CBCB7B-C212-4CEF-83D0-DBBE6D179CA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E1EC497-EF28-4672-AA10-DDD846D990A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33EF5FF-CCCD-43DA-A08F-37582374CD2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00A687B-3716-4712-AE5C-A13E1E40065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21B8568-4C0A-4CB7-B28F-1551A0BBDC1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9F8C73C0-6FCB-4D05-80D5-5E1F5B922B8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68809B-0773-4FDB-AB6C-DE31C90DF8CF}"/>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75943365-4732-4394-AD83-2852A51AE0D7}"/>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E8FE3E87-4FA2-4588-81B8-FDDE885A9525}"/>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383F0E47-1B91-4CD8-9581-49CF1986A1B3}"/>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24D0867-2069-4CBF-912A-78DD1EB7D393}"/>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16159F74-9270-428C-BD17-D9EEA527A5BC}"/>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F2C5B105-96CA-470F-9F2D-A944973AA5EE}"/>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B5C5FF81-79C3-4BE7-8CC8-F05CEE71C325}"/>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A961656-23F2-4460-855A-E3E9F0F6AA99}"/>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79BA5727-D5AE-42FE-A181-FF3803681C1D}"/>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96F4C49D-C53D-4608-A9C8-7399D1B967E7}"/>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FF8F59-1C0F-4B00-A2B1-D0DDDB55135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F93627-7CE7-4C45-B17F-C1555A6D106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B9E79C-09DD-444A-8BFF-17F8AA323E2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677938-5572-4F87-A2CA-77B949B3A85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2580221-CFDF-4AA9-A5D3-E3F4258E798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98878</xdr:rowOff>
    </xdr:from>
    <xdr:to>
      <xdr:col>24</xdr:col>
      <xdr:colOff>114300</xdr:colOff>
      <xdr:row>39</xdr:row>
      <xdr:rowOff>29028</xdr:rowOff>
    </xdr:to>
    <xdr:sp macro="" textlink="">
      <xdr:nvSpPr>
        <xdr:cNvPr id="74" name="楕円 73">
          <a:extLst>
            <a:ext uri="{FF2B5EF4-FFF2-40B4-BE49-F238E27FC236}">
              <a16:creationId xmlns:a16="http://schemas.microsoft.com/office/drawing/2014/main" id="{A4A34DA2-8F47-466D-941F-52F494931E2B}"/>
            </a:ext>
          </a:extLst>
        </xdr:cNvPr>
        <xdr:cNvSpPr/>
      </xdr:nvSpPr>
      <xdr:spPr>
        <a:xfrm>
          <a:off x="45847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121755</xdr:rowOff>
    </xdr:from>
    <xdr:ext cx="405111" cy="259045"/>
    <xdr:sp macro="" textlink="">
      <xdr:nvSpPr>
        <xdr:cNvPr id="75" name="【道路】&#10;有形固定資産減価償却率該当値テキスト">
          <a:extLst>
            <a:ext uri="{FF2B5EF4-FFF2-40B4-BE49-F238E27FC236}">
              <a16:creationId xmlns:a16="http://schemas.microsoft.com/office/drawing/2014/main" id="{0841E4F7-96C6-4B81-9EFF-EF1DD4ADBDB0}"/>
            </a:ext>
          </a:extLst>
        </xdr:cNvPr>
        <xdr:cNvSpPr txBox="1"/>
      </xdr:nvSpPr>
      <xdr:spPr>
        <a:xfrm>
          <a:off x="4673600" y="646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66222</xdr:rowOff>
    </xdr:from>
    <xdr:to>
      <xdr:col>20</xdr:col>
      <xdr:colOff>38100</xdr:colOff>
      <xdr:row>38</xdr:row>
      <xdr:rowOff>167822</xdr:rowOff>
    </xdr:to>
    <xdr:sp macro="" textlink="">
      <xdr:nvSpPr>
        <xdr:cNvPr id="76" name="楕円 75">
          <a:extLst>
            <a:ext uri="{FF2B5EF4-FFF2-40B4-BE49-F238E27FC236}">
              <a16:creationId xmlns:a16="http://schemas.microsoft.com/office/drawing/2014/main" id="{3E405A2D-8BDE-453F-9ECE-8002047FA4EB}"/>
            </a:ext>
          </a:extLst>
        </xdr:cNvPr>
        <xdr:cNvSpPr/>
      </xdr:nvSpPr>
      <xdr:spPr>
        <a:xfrm>
          <a:off x="3746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117022</xdr:rowOff>
    </xdr:from>
    <xdr:to>
      <xdr:col>24</xdr:col>
      <xdr:colOff>63500</xdr:colOff>
      <xdr:row>38</xdr:row>
      <xdr:rowOff>149678</xdr:rowOff>
    </xdr:to>
    <xdr:cxnSp macro="">
      <xdr:nvCxnSpPr>
        <xdr:cNvPr id="77" name="直線コネクタ 76">
          <a:extLst>
            <a:ext uri="{FF2B5EF4-FFF2-40B4-BE49-F238E27FC236}">
              <a16:creationId xmlns:a16="http://schemas.microsoft.com/office/drawing/2014/main" id="{9753CC95-387A-4C14-BCC5-3D2D54B9D5A1}"/>
            </a:ext>
          </a:extLst>
        </xdr:cNvPr>
        <xdr:cNvCxnSpPr/>
      </xdr:nvCxnSpPr>
      <xdr:spPr>
        <a:xfrm>
          <a:off x="3797300" y="663212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8" name="楕円 77">
          <a:extLst>
            <a:ext uri="{FF2B5EF4-FFF2-40B4-BE49-F238E27FC236}">
              <a16:creationId xmlns:a16="http://schemas.microsoft.com/office/drawing/2014/main" id="{0B8775A6-794B-474E-AA32-FC5080405F83}"/>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117022</xdr:rowOff>
    </xdr:to>
    <xdr:cxnSp macro="">
      <xdr:nvCxnSpPr>
        <xdr:cNvPr id="79" name="直線コネクタ 78">
          <a:extLst>
            <a:ext uri="{FF2B5EF4-FFF2-40B4-BE49-F238E27FC236}">
              <a16:creationId xmlns:a16="http://schemas.microsoft.com/office/drawing/2014/main" id="{360C6A0E-E2F1-44B9-AAB1-19895C982BB2}"/>
            </a:ext>
          </a:extLst>
        </xdr:cNvPr>
        <xdr:cNvCxnSpPr/>
      </xdr:nvCxnSpPr>
      <xdr:spPr>
        <a:xfrm>
          <a:off x="2908300" y="660273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4173</xdr:rowOff>
    </xdr:from>
    <xdr:to>
      <xdr:col>10</xdr:col>
      <xdr:colOff>165100</xdr:colOff>
      <xdr:row>38</xdr:row>
      <xdr:rowOff>105773</xdr:rowOff>
    </xdr:to>
    <xdr:sp macro="" textlink="">
      <xdr:nvSpPr>
        <xdr:cNvPr id="80" name="楕円 79">
          <a:extLst>
            <a:ext uri="{FF2B5EF4-FFF2-40B4-BE49-F238E27FC236}">
              <a16:creationId xmlns:a16="http://schemas.microsoft.com/office/drawing/2014/main" id="{3C6F4C2D-C49C-416C-8FA5-581E31272301}"/>
            </a:ext>
          </a:extLst>
        </xdr:cNvPr>
        <xdr:cNvSpPr/>
      </xdr:nvSpPr>
      <xdr:spPr>
        <a:xfrm>
          <a:off x="1968500" y="65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54973</xdr:rowOff>
    </xdr:from>
    <xdr:to>
      <xdr:col>15</xdr:col>
      <xdr:colOff>50800</xdr:colOff>
      <xdr:row>38</xdr:row>
      <xdr:rowOff>87630</xdr:rowOff>
    </xdr:to>
    <xdr:cxnSp macro="">
      <xdr:nvCxnSpPr>
        <xdr:cNvPr id="81" name="直線コネクタ 80">
          <a:extLst>
            <a:ext uri="{FF2B5EF4-FFF2-40B4-BE49-F238E27FC236}">
              <a16:creationId xmlns:a16="http://schemas.microsoft.com/office/drawing/2014/main" id="{45CEAC6F-C4D1-47AF-98A9-531CF6FCE214}"/>
            </a:ext>
          </a:extLst>
        </xdr:cNvPr>
        <xdr:cNvCxnSpPr/>
      </xdr:nvCxnSpPr>
      <xdr:spPr>
        <a:xfrm>
          <a:off x="2019300" y="65700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144599</xdr:rowOff>
    </xdr:from>
    <xdr:to>
      <xdr:col>6</xdr:col>
      <xdr:colOff>38100</xdr:colOff>
      <xdr:row>38</xdr:row>
      <xdr:rowOff>74749</xdr:rowOff>
    </xdr:to>
    <xdr:sp macro="" textlink="">
      <xdr:nvSpPr>
        <xdr:cNvPr id="82" name="楕円 81">
          <a:extLst>
            <a:ext uri="{FF2B5EF4-FFF2-40B4-BE49-F238E27FC236}">
              <a16:creationId xmlns:a16="http://schemas.microsoft.com/office/drawing/2014/main" id="{2E71E003-D321-431D-94C0-0479A081E94A}"/>
            </a:ext>
          </a:extLst>
        </xdr:cNvPr>
        <xdr:cNvSpPr/>
      </xdr:nvSpPr>
      <xdr:spPr>
        <a:xfrm>
          <a:off x="1079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23949</xdr:rowOff>
    </xdr:from>
    <xdr:to>
      <xdr:col>10</xdr:col>
      <xdr:colOff>114300</xdr:colOff>
      <xdr:row>38</xdr:row>
      <xdr:rowOff>54973</xdr:rowOff>
    </xdr:to>
    <xdr:cxnSp macro="">
      <xdr:nvCxnSpPr>
        <xdr:cNvPr id="83" name="直線コネクタ 82">
          <a:extLst>
            <a:ext uri="{FF2B5EF4-FFF2-40B4-BE49-F238E27FC236}">
              <a16:creationId xmlns:a16="http://schemas.microsoft.com/office/drawing/2014/main" id="{0A1176CF-488A-460B-BEC7-7E3AB0D1CB8F}"/>
            </a:ext>
          </a:extLst>
        </xdr:cNvPr>
        <xdr:cNvCxnSpPr/>
      </xdr:nvCxnSpPr>
      <xdr:spPr>
        <a:xfrm>
          <a:off x="1130300" y="65390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0B870221-08A8-4120-A7AD-46490750E165}"/>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6F8DDB18-1FC4-4921-B595-ECAF2AF1D82C}"/>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2BEDC8A5-7B39-45E2-89B0-836A588360D0}"/>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CACA73F3-840D-4BD7-9281-E1F1FF7160C3}"/>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12899</xdr:rowOff>
    </xdr:from>
    <xdr:ext cx="405111" cy="259045"/>
    <xdr:sp macro="" textlink="">
      <xdr:nvSpPr>
        <xdr:cNvPr id="88" name="n_1mainValue【道路】&#10;有形固定資産減価償却率">
          <a:extLst>
            <a:ext uri="{FF2B5EF4-FFF2-40B4-BE49-F238E27FC236}">
              <a16:creationId xmlns:a16="http://schemas.microsoft.com/office/drawing/2014/main" id="{2D970FA3-ED30-4ECC-9EB6-27965B7CCCC5}"/>
            </a:ext>
          </a:extLst>
        </xdr:cNvPr>
        <xdr:cNvSpPr txBox="1"/>
      </xdr:nvSpPr>
      <xdr:spPr>
        <a:xfrm>
          <a:off x="3582044" y="635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9" name="n_2mainValue【道路】&#10;有形固定資産減価償却率">
          <a:extLst>
            <a:ext uri="{FF2B5EF4-FFF2-40B4-BE49-F238E27FC236}">
              <a16:creationId xmlns:a16="http://schemas.microsoft.com/office/drawing/2014/main" id="{B271B06A-A8B1-4142-913B-4AA1D3EA56BD}"/>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122300</xdr:rowOff>
    </xdr:from>
    <xdr:ext cx="405111" cy="259045"/>
    <xdr:sp macro="" textlink="">
      <xdr:nvSpPr>
        <xdr:cNvPr id="90" name="n_3mainValue【道路】&#10;有形固定資産減価償却率">
          <a:extLst>
            <a:ext uri="{FF2B5EF4-FFF2-40B4-BE49-F238E27FC236}">
              <a16:creationId xmlns:a16="http://schemas.microsoft.com/office/drawing/2014/main" id="{641F7AFF-DC67-4F91-BE02-946C4121C6AA}"/>
            </a:ext>
          </a:extLst>
        </xdr:cNvPr>
        <xdr:cNvSpPr txBox="1"/>
      </xdr:nvSpPr>
      <xdr:spPr>
        <a:xfrm>
          <a:off x="18167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91276</xdr:rowOff>
    </xdr:from>
    <xdr:ext cx="405111" cy="259045"/>
    <xdr:sp macro="" textlink="">
      <xdr:nvSpPr>
        <xdr:cNvPr id="91" name="n_4mainValue【道路】&#10;有形固定資産減価償却率">
          <a:extLst>
            <a:ext uri="{FF2B5EF4-FFF2-40B4-BE49-F238E27FC236}">
              <a16:creationId xmlns:a16="http://schemas.microsoft.com/office/drawing/2014/main" id="{5A47E3BB-D708-4BBF-8E1B-A1CCBDFE852A}"/>
            </a:ext>
          </a:extLst>
        </xdr:cNvPr>
        <xdr:cNvSpPr txBox="1"/>
      </xdr:nvSpPr>
      <xdr:spPr>
        <a:xfrm>
          <a:off x="9277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1884499-BAAC-4C1E-88CE-9587B28298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F6577F1-EBDA-4B99-9F0A-76744547A59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3EADB6C-52F5-4BEA-9E33-A76D45D9ED1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3E8F7B5-150F-4045-A7AB-96F994682D0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AC79DF2-C639-4968-A86A-4527AED42F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405884B-F08B-405E-B1BC-EE6B8F10EE6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3A31BD-AEF7-4527-9D0E-E2844723439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44CE4D3-782C-416F-A593-7B78F7A7159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7C54D2B0-16F8-4A9E-8731-0B6F365E2ED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9F2461F-8650-4392-BF1D-E90CCBB1E0A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184EFAA-F369-4E7B-834A-268FD4D4D3C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02620B8-8949-4B5A-A54C-99BB32596C2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54CDE84-78F0-4F46-A7FD-2F4F62D2907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4A2BD03E-DD64-4E2E-A1AE-B10554EE7506}"/>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9C35220-1551-46E2-AAAD-33D918DF00B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57BCE283-A89A-4652-A970-FBFBECBC8AE9}"/>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CBCD378-D2ED-439B-8862-DAE035AC6B7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ABE7D390-F791-4A1F-9430-375DFCCBAEC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0F7DFCD-2923-4E1E-BA06-9BC843B9D80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9E9477C7-AA68-4859-9546-FCDA397827D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333CEF9F-C307-44CE-BB83-530A83F16B2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C79B654F-5176-4F6D-9E25-D615F4DA2C82}"/>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E87CAF59-3574-46F1-84B9-D6519409A1D7}"/>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FBD76B2C-3849-4EFC-95A6-4E6411166042}"/>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2162EF4B-412C-4230-9D4F-D59D2A34C74F}"/>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4DA623CB-07B2-4460-8A28-E90DC26E60E4}"/>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79969838-B8C7-4C94-9F47-6BF8480F9698}"/>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FC26EBC5-5333-47B4-B78D-99348A6BF391}"/>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DCBE89BC-1920-4FC0-970B-DD22F203766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CBB5A1A6-A4BE-48DE-80C5-EFAF53A55AF8}"/>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E554BF1F-CFBF-4205-8A7A-390EF5C9A671}"/>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466B9E18-0FC6-44F9-AB92-F0A4ADA61BCE}"/>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16CDDEF-8636-4D77-8E39-425FE026987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6321A3A-B43D-4052-BD8B-A01B4B48A85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76EE11-CD87-45FB-831F-3E5FB445698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591FAE4-BAC9-4F04-8369-C92E99D0974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4257E3-A4D1-4C75-8BB0-59C3BEB1834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110910</xdr:rowOff>
    </xdr:from>
    <xdr:to>
      <xdr:col>55</xdr:col>
      <xdr:colOff>50800</xdr:colOff>
      <xdr:row>41</xdr:row>
      <xdr:rowOff>41060</xdr:rowOff>
    </xdr:to>
    <xdr:sp macro="" textlink="">
      <xdr:nvSpPr>
        <xdr:cNvPr id="129" name="楕円 128">
          <a:extLst>
            <a:ext uri="{FF2B5EF4-FFF2-40B4-BE49-F238E27FC236}">
              <a16:creationId xmlns:a16="http://schemas.microsoft.com/office/drawing/2014/main" id="{50BE45B4-2B37-4426-8B12-A0A732118864}"/>
            </a:ext>
          </a:extLst>
        </xdr:cNvPr>
        <xdr:cNvSpPr/>
      </xdr:nvSpPr>
      <xdr:spPr>
        <a:xfrm>
          <a:off x="10426700" y="696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45514</xdr:rowOff>
    </xdr:from>
    <xdr:ext cx="534377" cy="259045"/>
    <xdr:sp macro="" textlink="">
      <xdr:nvSpPr>
        <xdr:cNvPr id="130" name="【道路】&#10;一人当たり延長該当値テキスト">
          <a:extLst>
            <a:ext uri="{FF2B5EF4-FFF2-40B4-BE49-F238E27FC236}">
              <a16:creationId xmlns:a16="http://schemas.microsoft.com/office/drawing/2014/main" id="{95A9A8FF-7C6B-42F2-AD7B-B1ECEE698108}"/>
            </a:ext>
          </a:extLst>
        </xdr:cNvPr>
        <xdr:cNvSpPr txBox="1"/>
      </xdr:nvSpPr>
      <xdr:spPr>
        <a:xfrm>
          <a:off x="10515600" y="690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116605</xdr:rowOff>
    </xdr:from>
    <xdr:to>
      <xdr:col>50</xdr:col>
      <xdr:colOff>165100</xdr:colOff>
      <xdr:row>41</xdr:row>
      <xdr:rowOff>46755</xdr:rowOff>
    </xdr:to>
    <xdr:sp macro="" textlink="">
      <xdr:nvSpPr>
        <xdr:cNvPr id="131" name="楕円 130">
          <a:extLst>
            <a:ext uri="{FF2B5EF4-FFF2-40B4-BE49-F238E27FC236}">
              <a16:creationId xmlns:a16="http://schemas.microsoft.com/office/drawing/2014/main" id="{1C480EC0-9580-4D7D-B785-1A81A6CCC12A}"/>
            </a:ext>
          </a:extLst>
        </xdr:cNvPr>
        <xdr:cNvSpPr/>
      </xdr:nvSpPr>
      <xdr:spPr>
        <a:xfrm>
          <a:off x="9588500" y="69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161710</xdr:rowOff>
    </xdr:from>
    <xdr:to>
      <xdr:col>55</xdr:col>
      <xdr:colOff>0</xdr:colOff>
      <xdr:row>40</xdr:row>
      <xdr:rowOff>167405</xdr:rowOff>
    </xdr:to>
    <xdr:cxnSp macro="">
      <xdr:nvCxnSpPr>
        <xdr:cNvPr id="132" name="直線コネクタ 131">
          <a:extLst>
            <a:ext uri="{FF2B5EF4-FFF2-40B4-BE49-F238E27FC236}">
              <a16:creationId xmlns:a16="http://schemas.microsoft.com/office/drawing/2014/main" id="{008AA294-882E-49A0-B6A5-849ADA3868B4}"/>
            </a:ext>
          </a:extLst>
        </xdr:cNvPr>
        <xdr:cNvCxnSpPr/>
      </xdr:nvCxnSpPr>
      <xdr:spPr>
        <a:xfrm flipV="1">
          <a:off x="9639300" y="7019710"/>
          <a:ext cx="838200" cy="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122864</xdr:rowOff>
    </xdr:from>
    <xdr:to>
      <xdr:col>46</xdr:col>
      <xdr:colOff>38100</xdr:colOff>
      <xdr:row>41</xdr:row>
      <xdr:rowOff>53014</xdr:rowOff>
    </xdr:to>
    <xdr:sp macro="" textlink="">
      <xdr:nvSpPr>
        <xdr:cNvPr id="133" name="楕円 132">
          <a:extLst>
            <a:ext uri="{FF2B5EF4-FFF2-40B4-BE49-F238E27FC236}">
              <a16:creationId xmlns:a16="http://schemas.microsoft.com/office/drawing/2014/main" id="{3EE763D4-A708-489D-B63A-A8439CAA56DE}"/>
            </a:ext>
          </a:extLst>
        </xdr:cNvPr>
        <xdr:cNvSpPr/>
      </xdr:nvSpPr>
      <xdr:spPr>
        <a:xfrm>
          <a:off x="8699500" y="698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167405</xdr:rowOff>
    </xdr:from>
    <xdr:to>
      <xdr:col>50</xdr:col>
      <xdr:colOff>114300</xdr:colOff>
      <xdr:row>41</xdr:row>
      <xdr:rowOff>2214</xdr:rowOff>
    </xdr:to>
    <xdr:cxnSp macro="">
      <xdr:nvCxnSpPr>
        <xdr:cNvPr id="134" name="直線コネクタ 133">
          <a:extLst>
            <a:ext uri="{FF2B5EF4-FFF2-40B4-BE49-F238E27FC236}">
              <a16:creationId xmlns:a16="http://schemas.microsoft.com/office/drawing/2014/main" id="{CF1D4183-08CC-446F-9152-F688E17934BD}"/>
            </a:ext>
          </a:extLst>
        </xdr:cNvPr>
        <xdr:cNvCxnSpPr/>
      </xdr:nvCxnSpPr>
      <xdr:spPr>
        <a:xfrm flipV="1">
          <a:off x="8750300" y="7025405"/>
          <a:ext cx="88900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126631</xdr:rowOff>
    </xdr:from>
    <xdr:to>
      <xdr:col>41</xdr:col>
      <xdr:colOff>101600</xdr:colOff>
      <xdr:row>41</xdr:row>
      <xdr:rowOff>56781</xdr:rowOff>
    </xdr:to>
    <xdr:sp macro="" textlink="">
      <xdr:nvSpPr>
        <xdr:cNvPr id="135" name="楕円 134">
          <a:extLst>
            <a:ext uri="{FF2B5EF4-FFF2-40B4-BE49-F238E27FC236}">
              <a16:creationId xmlns:a16="http://schemas.microsoft.com/office/drawing/2014/main" id="{B408089C-2C8B-4048-88D2-417EE35E17FC}"/>
            </a:ext>
          </a:extLst>
        </xdr:cNvPr>
        <xdr:cNvSpPr/>
      </xdr:nvSpPr>
      <xdr:spPr>
        <a:xfrm>
          <a:off x="7810500" y="698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2214</xdr:rowOff>
    </xdr:from>
    <xdr:to>
      <xdr:col>45</xdr:col>
      <xdr:colOff>177800</xdr:colOff>
      <xdr:row>41</xdr:row>
      <xdr:rowOff>5981</xdr:rowOff>
    </xdr:to>
    <xdr:cxnSp macro="">
      <xdr:nvCxnSpPr>
        <xdr:cNvPr id="136" name="直線コネクタ 135">
          <a:extLst>
            <a:ext uri="{FF2B5EF4-FFF2-40B4-BE49-F238E27FC236}">
              <a16:creationId xmlns:a16="http://schemas.microsoft.com/office/drawing/2014/main" id="{DE6FC911-987D-4331-88B1-6E4E669FAD8C}"/>
            </a:ext>
          </a:extLst>
        </xdr:cNvPr>
        <xdr:cNvCxnSpPr/>
      </xdr:nvCxnSpPr>
      <xdr:spPr>
        <a:xfrm flipV="1">
          <a:off x="7861300" y="7031664"/>
          <a:ext cx="8890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130773</xdr:rowOff>
    </xdr:from>
    <xdr:to>
      <xdr:col>36</xdr:col>
      <xdr:colOff>165100</xdr:colOff>
      <xdr:row>41</xdr:row>
      <xdr:rowOff>60923</xdr:rowOff>
    </xdr:to>
    <xdr:sp macro="" textlink="">
      <xdr:nvSpPr>
        <xdr:cNvPr id="137" name="楕円 136">
          <a:extLst>
            <a:ext uri="{FF2B5EF4-FFF2-40B4-BE49-F238E27FC236}">
              <a16:creationId xmlns:a16="http://schemas.microsoft.com/office/drawing/2014/main" id="{86BE054B-D178-43DF-9715-072A4A76BBAD}"/>
            </a:ext>
          </a:extLst>
        </xdr:cNvPr>
        <xdr:cNvSpPr/>
      </xdr:nvSpPr>
      <xdr:spPr>
        <a:xfrm>
          <a:off x="6921500" y="698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5981</xdr:rowOff>
    </xdr:from>
    <xdr:to>
      <xdr:col>41</xdr:col>
      <xdr:colOff>50800</xdr:colOff>
      <xdr:row>41</xdr:row>
      <xdr:rowOff>10123</xdr:rowOff>
    </xdr:to>
    <xdr:cxnSp macro="">
      <xdr:nvCxnSpPr>
        <xdr:cNvPr id="138" name="直線コネクタ 137">
          <a:extLst>
            <a:ext uri="{FF2B5EF4-FFF2-40B4-BE49-F238E27FC236}">
              <a16:creationId xmlns:a16="http://schemas.microsoft.com/office/drawing/2014/main" id="{D6C175C5-0047-4B04-A169-A6A6D966CC6F}"/>
            </a:ext>
          </a:extLst>
        </xdr:cNvPr>
        <xdr:cNvCxnSpPr/>
      </xdr:nvCxnSpPr>
      <xdr:spPr>
        <a:xfrm flipV="1">
          <a:off x="6972300" y="7035431"/>
          <a:ext cx="889000" cy="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2FFD23FC-55F1-4540-89CC-2C59DFD8E3B5}"/>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9C52E5A6-3DFF-4E29-9C74-DE31FC0F87D6}"/>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E3D04DBF-ACE1-469E-83E3-0CA5ED823BCA}"/>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25A71B6-DE1B-43EA-83D4-C1571A5B6B9E}"/>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37882</xdr:rowOff>
    </xdr:from>
    <xdr:ext cx="534377" cy="259045"/>
    <xdr:sp macro="" textlink="">
      <xdr:nvSpPr>
        <xdr:cNvPr id="143" name="n_1mainValue【道路】&#10;一人当たり延長">
          <a:extLst>
            <a:ext uri="{FF2B5EF4-FFF2-40B4-BE49-F238E27FC236}">
              <a16:creationId xmlns:a16="http://schemas.microsoft.com/office/drawing/2014/main" id="{884619F2-0441-47ED-8278-0BBC2531989A}"/>
            </a:ext>
          </a:extLst>
        </xdr:cNvPr>
        <xdr:cNvSpPr txBox="1"/>
      </xdr:nvSpPr>
      <xdr:spPr>
        <a:xfrm>
          <a:off x="9359411" y="706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44141</xdr:rowOff>
    </xdr:from>
    <xdr:ext cx="534377" cy="259045"/>
    <xdr:sp macro="" textlink="">
      <xdr:nvSpPr>
        <xdr:cNvPr id="144" name="n_2mainValue【道路】&#10;一人当たり延長">
          <a:extLst>
            <a:ext uri="{FF2B5EF4-FFF2-40B4-BE49-F238E27FC236}">
              <a16:creationId xmlns:a16="http://schemas.microsoft.com/office/drawing/2014/main" id="{5D1A01FE-B77E-4AF9-9761-B8C32965B60D}"/>
            </a:ext>
          </a:extLst>
        </xdr:cNvPr>
        <xdr:cNvSpPr txBox="1"/>
      </xdr:nvSpPr>
      <xdr:spPr>
        <a:xfrm>
          <a:off x="8483111" y="707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47908</xdr:rowOff>
    </xdr:from>
    <xdr:ext cx="534377" cy="259045"/>
    <xdr:sp macro="" textlink="">
      <xdr:nvSpPr>
        <xdr:cNvPr id="145" name="n_3mainValue【道路】&#10;一人当たり延長">
          <a:extLst>
            <a:ext uri="{FF2B5EF4-FFF2-40B4-BE49-F238E27FC236}">
              <a16:creationId xmlns:a16="http://schemas.microsoft.com/office/drawing/2014/main" id="{3512E23E-9826-481B-BF06-5F5052A83E2C}"/>
            </a:ext>
          </a:extLst>
        </xdr:cNvPr>
        <xdr:cNvSpPr txBox="1"/>
      </xdr:nvSpPr>
      <xdr:spPr>
        <a:xfrm>
          <a:off x="7594111" y="7077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52050</xdr:rowOff>
    </xdr:from>
    <xdr:ext cx="534377" cy="259045"/>
    <xdr:sp macro="" textlink="">
      <xdr:nvSpPr>
        <xdr:cNvPr id="146" name="n_4mainValue【道路】&#10;一人当たり延長">
          <a:extLst>
            <a:ext uri="{FF2B5EF4-FFF2-40B4-BE49-F238E27FC236}">
              <a16:creationId xmlns:a16="http://schemas.microsoft.com/office/drawing/2014/main" id="{EB90B166-FB76-4D33-B748-B57767394CFF}"/>
            </a:ext>
          </a:extLst>
        </xdr:cNvPr>
        <xdr:cNvSpPr txBox="1"/>
      </xdr:nvSpPr>
      <xdr:spPr>
        <a:xfrm>
          <a:off x="6705111" y="708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3AC7902-DB2D-4F86-83D3-7AF23DD0057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3F2D9DA-D420-45F9-8A59-737C2E4B3E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1EA747B-927F-4DE1-88C5-BA0F3A57654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2AEFAEC-F255-474C-858F-E74E93EDA4F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FD042F3-DDCE-479B-834A-07547FE0A1A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4957525-6E8B-4AFB-A63D-F2AF3A4FFEB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6ADE9DF-08BF-4077-B7BB-709C9FE2EF7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892D54D-2943-4ACE-BC00-C23C0145A59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1831CB1-11C3-4FF0-BE21-4AD27099FF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718D471-2611-4E62-A3FA-686CE3C269C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BCD8434-3DA3-4A62-B9F8-8AFDA3EDD7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3D0858A-920A-40EA-91C0-0E8A06627CB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8BF89284-0526-4910-A3D9-CD96F35D9F2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D26D67F7-FDAE-43A5-A6FB-25643F7F8C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DA0C987-EEE6-4CB1-8FDB-D5FEFC38D3A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9A044676-EC9C-40FB-87D6-AF1023F2876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C857FFAC-AD77-41F2-A903-7A667A7349C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B6BACB3A-E4FA-411A-A363-94E67F31D4F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635E9DD2-3593-434F-86E7-3ADCF19F79A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97DFB056-2F22-4FF7-AE13-000E3F82103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D6FD9AC-A409-48B2-A0C5-BFA1548C869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5397854-19C4-4EB6-83F9-E52F13AE8B5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5D025E3E-83B2-4FAB-BDB1-0E77EC3C480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436BE0C-74D9-4D25-8DE1-35E754ABA71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17427A0-5147-4D3B-B4FD-830D840543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54973BF3-2C69-4B04-9BD5-C244125B056F}"/>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E43D489-534E-4F31-B790-33C20CFFF81C}"/>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98DFD74E-D780-459B-AE61-6EF3F404E3B3}"/>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E367C344-91BE-4DD6-B268-37BEA4147AA3}"/>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8B3FE7C9-61FD-49C6-92BE-FB345725730E}"/>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85FF4683-1EAE-4A8E-B602-A84C03CF7513}"/>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7071C860-2453-4AE1-B1CF-B8F0A676B50E}"/>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ED845558-F8F8-41CF-BFE7-4517A0BB5551}"/>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EC4584C3-5A2D-4665-8B3A-EFF9337CD629}"/>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7496EBA-203F-4A50-9CF0-BC76189A21F3}"/>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56DE55E7-64D8-44EF-943F-E1F92EC35CBD}"/>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F3417C-3E1A-4CA0-BB66-746C3BDE44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CF1C0B-4FD3-4B68-9DDB-864EA024A31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35354E-98CC-4075-A071-E8D080A785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40030A0-4A65-4E93-B7B1-513F97EBF04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9E3F48A-3AC3-4A3C-84D6-47BCC6011D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29210</xdr:rowOff>
    </xdr:from>
    <xdr:to>
      <xdr:col>24</xdr:col>
      <xdr:colOff>114300</xdr:colOff>
      <xdr:row>62</xdr:row>
      <xdr:rowOff>130810</xdr:rowOff>
    </xdr:to>
    <xdr:sp macro="" textlink="">
      <xdr:nvSpPr>
        <xdr:cNvPr id="188" name="楕円 187">
          <a:extLst>
            <a:ext uri="{FF2B5EF4-FFF2-40B4-BE49-F238E27FC236}">
              <a16:creationId xmlns:a16="http://schemas.microsoft.com/office/drawing/2014/main" id="{DA83ABF8-C933-4271-98D1-245EC405C83F}"/>
            </a:ext>
          </a:extLst>
        </xdr:cNvPr>
        <xdr:cNvSpPr/>
      </xdr:nvSpPr>
      <xdr:spPr>
        <a:xfrm>
          <a:off x="4584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7637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9E8D356-013B-40D3-92CB-6C81E5053A4B}"/>
            </a:ext>
          </a:extLst>
        </xdr:cNvPr>
        <xdr:cNvSpPr txBox="1"/>
      </xdr:nvSpPr>
      <xdr:spPr>
        <a:xfrm>
          <a:off x="46736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14515</xdr:rowOff>
    </xdr:from>
    <xdr:to>
      <xdr:col>20</xdr:col>
      <xdr:colOff>38100</xdr:colOff>
      <xdr:row>62</xdr:row>
      <xdr:rowOff>116115</xdr:rowOff>
    </xdr:to>
    <xdr:sp macro="" textlink="">
      <xdr:nvSpPr>
        <xdr:cNvPr id="190" name="楕円 189">
          <a:extLst>
            <a:ext uri="{FF2B5EF4-FFF2-40B4-BE49-F238E27FC236}">
              <a16:creationId xmlns:a16="http://schemas.microsoft.com/office/drawing/2014/main" id="{7297DB94-012D-4D7E-9F92-EF9DF0E0C2A6}"/>
            </a:ext>
          </a:extLst>
        </xdr:cNvPr>
        <xdr:cNvSpPr/>
      </xdr:nvSpPr>
      <xdr:spPr>
        <a:xfrm>
          <a:off x="3746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65315</xdr:rowOff>
    </xdr:from>
    <xdr:to>
      <xdr:col>24</xdr:col>
      <xdr:colOff>63500</xdr:colOff>
      <xdr:row>62</xdr:row>
      <xdr:rowOff>80010</xdr:rowOff>
    </xdr:to>
    <xdr:cxnSp macro="">
      <xdr:nvCxnSpPr>
        <xdr:cNvPr id="191" name="直線コネクタ 190">
          <a:extLst>
            <a:ext uri="{FF2B5EF4-FFF2-40B4-BE49-F238E27FC236}">
              <a16:creationId xmlns:a16="http://schemas.microsoft.com/office/drawing/2014/main" id="{833912D3-D806-4F9D-996D-D19F820CD388}"/>
            </a:ext>
          </a:extLst>
        </xdr:cNvPr>
        <xdr:cNvCxnSpPr/>
      </xdr:nvCxnSpPr>
      <xdr:spPr>
        <a:xfrm>
          <a:off x="3797300" y="10695215"/>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1451</xdr:rowOff>
    </xdr:from>
    <xdr:to>
      <xdr:col>15</xdr:col>
      <xdr:colOff>101600</xdr:colOff>
      <xdr:row>62</xdr:row>
      <xdr:rowOff>103051</xdr:rowOff>
    </xdr:to>
    <xdr:sp macro="" textlink="">
      <xdr:nvSpPr>
        <xdr:cNvPr id="192" name="楕円 191">
          <a:extLst>
            <a:ext uri="{FF2B5EF4-FFF2-40B4-BE49-F238E27FC236}">
              <a16:creationId xmlns:a16="http://schemas.microsoft.com/office/drawing/2014/main" id="{6A3D56E1-451C-4E1D-A801-0DE3FEAA2F2C}"/>
            </a:ext>
          </a:extLst>
        </xdr:cNvPr>
        <xdr:cNvSpPr/>
      </xdr:nvSpPr>
      <xdr:spPr>
        <a:xfrm>
          <a:off x="2857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52251</xdr:rowOff>
    </xdr:from>
    <xdr:to>
      <xdr:col>19</xdr:col>
      <xdr:colOff>177800</xdr:colOff>
      <xdr:row>62</xdr:row>
      <xdr:rowOff>65315</xdr:rowOff>
    </xdr:to>
    <xdr:cxnSp macro="">
      <xdr:nvCxnSpPr>
        <xdr:cNvPr id="193" name="直線コネクタ 192">
          <a:extLst>
            <a:ext uri="{FF2B5EF4-FFF2-40B4-BE49-F238E27FC236}">
              <a16:creationId xmlns:a16="http://schemas.microsoft.com/office/drawing/2014/main" id="{C25BD7AF-B8E8-4C85-A508-BE53FF2ED6F3}"/>
            </a:ext>
          </a:extLst>
        </xdr:cNvPr>
        <xdr:cNvCxnSpPr/>
      </xdr:nvCxnSpPr>
      <xdr:spPr>
        <a:xfrm>
          <a:off x="2908300" y="10682151"/>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156573</xdr:rowOff>
    </xdr:from>
    <xdr:to>
      <xdr:col>10</xdr:col>
      <xdr:colOff>165100</xdr:colOff>
      <xdr:row>62</xdr:row>
      <xdr:rowOff>86723</xdr:rowOff>
    </xdr:to>
    <xdr:sp macro="" textlink="">
      <xdr:nvSpPr>
        <xdr:cNvPr id="194" name="楕円 193">
          <a:extLst>
            <a:ext uri="{FF2B5EF4-FFF2-40B4-BE49-F238E27FC236}">
              <a16:creationId xmlns:a16="http://schemas.microsoft.com/office/drawing/2014/main" id="{BFAEDC75-D3E0-4757-931C-A3FA0C613D0E}"/>
            </a:ext>
          </a:extLst>
        </xdr:cNvPr>
        <xdr:cNvSpPr/>
      </xdr:nvSpPr>
      <xdr:spPr>
        <a:xfrm>
          <a:off x="1968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52251</xdr:rowOff>
    </xdr:to>
    <xdr:cxnSp macro="">
      <xdr:nvCxnSpPr>
        <xdr:cNvPr id="195" name="直線コネクタ 194">
          <a:extLst>
            <a:ext uri="{FF2B5EF4-FFF2-40B4-BE49-F238E27FC236}">
              <a16:creationId xmlns:a16="http://schemas.microsoft.com/office/drawing/2014/main" id="{D01CC62E-A1EC-4DE1-9BF3-48BB32B137AD}"/>
            </a:ext>
          </a:extLst>
        </xdr:cNvPr>
        <xdr:cNvCxnSpPr/>
      </xdr:nvCxnSpPr>
      <xdr:spPr>
        <a:xfrm>
          <a:off x="2019300" y="106658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140244</xdr:rowOff>
    </xdr:from>
    <xdr:to>
      <xdr:col>6</xdr:col>
      <xdr:colOff>38100</xdr:colOff>
      <xdr:row>62</xdr:row>
      <xdr:rowOff>70394</xdr:rowOff>
    </xdr:to>
    <xdr:sp macro="" textlink="">
      <xdr:nvSpPr>
        <xdr:cNvPr id="196" name="楕円 195">
          <a:extLst>
            <a:ext uri="{FF2B5EF4-FFF2-40B4-BE49-F238E27FC236}">
              <a16:creationId xmlns:a16="http://schemas.microsoft.com/office/drawing/2014/main" id="{1D101020-47F5-4816-87E0-078544577D87}"/>
            </a:ext>
          </a:extLst>
        </xdr:cNvPr>
        <xdr:cNvSpPr/>
      </xdr:nvSpPr>
      <xdr:spPr>
        <a:xfrm>
          <a:off x="1079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19594</xdr:rowOff>
    </xdr:from>
    <xdr:to>
      <xdr:col>10</xdr:col>
      <xdr:colOff>114300</xdr:colOff>
      <xdr:row>62</xdr:row>
      <xdr:rowOff>35923</xdr:rowOff>
    </xdr:to>
    <xdr:cxnSp macro="">
      <xdr:nvCxnSpPr>
        <xdr:cNvPr id="197" name="直線コネクタ 196">
          <a:extLst>
            <a:ext uri="{FF2B5EF4-FFF2-40B4-BE49-F238E27FC236}">
              <a16:creationId xmlns:a16="http://schemas.microsoft.com/office/drawing/2014/main" id="{FDFD8B01-557D-4409-99C8-9484886D96EB}"/>
            </a:ext>
          </a:extLst>
        </xdr:cNvPr>
        <xdr:cNvCxnSpPr/>
      </xdr:nvCxnSpPr>
      <xdr:spPr>
        <a:xfrm>
          <a:off x="1130300" y="106494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2789B5-713B-4954-8D33-FE38582F19C5}"/>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4C947B8-6EE5-466C-B25E-914CF215C207}"/>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54580D5-92A3-47FA-94D8-746026234D02}"/>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1B20CAA4-2D9B-4054-A837-A57B0B94582F}"/>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107242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F0F63DB-8407-41C9-BB90-1A04963F3F76}"/>
            </a:ext>
          </a:extLst>
        </xdr:cNvPr>
        <xdr:cNvSpPr txBox="1"/>
      </xdr:nvSpPr>
      <xdr:spPr>
        <a:xfrm>
          <a:off x="35820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94178</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163EBBF-98BD-4D97-BE02-5A71C84DB67C}"/>
            </a:ext>
          </a:extLst>
        </xdr:cNvPr>
        <xdr:cNvSpPr txBox="1"/>
      </xdr:nvSpPr>
      <xdr:spPr>
        <a:xfrm>
          <a:off x="2705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77850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E4AED1A-6BCE-4D7B-B941-EC1FAE43B8A4}"/>
            </a:ext>
          </a:extLst>
        </xdr:cNvPr>
        <xdr:cNvSpPr txBox="1"/>
      </xdr:nvSpPr>
      <xdr:spPr>
        <a:xfrm>
          <a:off x="1816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61521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694ED3D-E988-43F0-8022-BBFD6D94E006}"/>
            </a:ext>
          </a:extLst>
        </xdr:cNvPr>
        <xdr:cNvSpPr txBox="1"/>
      </xdr:nvSpPr>
      <xdr:spPr>
        <a:xfrm>
          <a:off x="927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54DAC87-8D19-45AF-A699-B661B06359B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1A4ACD6-647E-43CF-BEC9-9D7DBA1FFB1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B3655A6-787D-4896-9DA4-67055683FC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4E7B30A-4F86-48C7-90A1-110085D665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2F78B20-323D-412C-B902-1E03A640139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6483340-8AF1-4ECA-9FA4-985E74D0DF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17228F4-87C7-4DBF-B9CB-D683CAF8D17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213050E-B142-4FBD-97A2-ED62E2436D1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FB2801F-D34F-454A-B654-E909788FB86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8B8AD4E-A782-4BF4-A7EF-EF886867851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4DE7407-8E47-4EBA-9B35-246522936EE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8EFBC559-2B25-44F0-B8E3-C1F53A20EF6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20838C9-C8E5-4B6A-9322-CF00E929B4B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2C8EDAA2-E257-4A44-95B4-2C1D10A5D64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5728D721-90AF-4FA4-A03C-DA983F64A62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6EFF388E-669A-4F80-B5D4-0540495A44A2}"/>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D42F8FB-5284-4AA8-A411-4A33134270E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18CBB7BE-4142-43DA-A3AB-009C52BF5C4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EEAA941-63CB-496C-8624-7CE48C294D4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B99FEEFB-351F-4AEE-93E8-7D21ABF020E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C240BCA-5D28-4274-A9CB-7955F5566FB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D097F87B-E315-4D40-8976-26E9EBE8943B}"/>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9EEE148-95EC-40BC-BE23-6FEA031D7B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904E66C1-637F-4D0A-B829-620AC369E7E3}"/>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B18B3F1-D5D7-4B9B-911A-F3799E57489D}"/>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6DE0CBC6-EB4B-47DD-BD00-91D17A5E74F4}"/>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ACECBBE5-B9AD-4C2C-8EF7-0CADDAD3AE8C}"/>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702E3F0A-CB10-4CF3-A507-08B2EC9C7AB5}"/>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E9E6272E-FCF7-4B78-A237-D95056771BC5}"/>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28F4FCAC-7989-498F-B76B-8F8D17A63D93}"/>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2339B48C-7824-4F8B-B8BA-26A1FCA15B7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5C9D117B-E304-430D-89B1-AD51DA2ACB89}"/>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3F228683-A97F-4736-9239-DFC3D653B477}"/>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12CB6F38-AB5B-44E7-84C5-4B45EA39619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9D818C5-C7E2-49FA-BDB0-EAC74DF0FFC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9510478-2ED2-4BC2-A113-83E1B07698B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38E6FE0-AD17-4B30-95DA-1111BFA4D7D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43A7A00-68C8-4364-AA3E-A8969C3254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0A57C3-E51A-439C-944E-95D8CD99DB6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114820</xdr:rowOff>
    </xdr:from>
    <xdr:to>
      <xdr:col>55</xdr:col>
      <xdr:colOff>50800</xdr:colOff>
      <xdr:row>64</xdr:row>
      <xdr:rowOff>44970</xdr:rowOff>
    </xdr:to>
    <xdr:sp macro="" textlink="">
      <xdr:nvSpPr>
        <xdr:cNvPr id="245" name="楕円 244">
          <a:extLst>
            <a:ext uri="{FF2B5EF4-FFF2-40B4-BE49-F238E27FC236}">
              <a16:creationId xmlns:a16="http://schemas.microsoft.com/office/drawing/2014/main" id="{EFB8CAE6-9CE5-4477-8602-612B3C0EC0D2}"/>
            </a:ext>
          </a:extLst>
        </xdr:cNvPr>
        <xdr:cNvSpPr/>
      </xdr:nvSpPr>
      <xdr:spPr>
        <a:xfrm>
          <a:off x="10426700" y="109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29747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6CCDC017-06A1-4F4C-89F4-9FEC4BEC9602}"/>
            </a:ext>
          </a:extLst>
        </xdr:cNvPr>
        <xdr:cNvSpPr txBox="1"/>
      </xdr:nvSpPr>
      <xdr:spPr>
        <a:xfrm>
          <a:off x="10515600" y="1083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118065</xdr:rowOff>
    </xdr:from>
    <xdr:to>
      <xdr:col>50</xdr:col>
      <xdr:colOff>165100</xdr:colOff>
      <xdr:row>64</xdr:row>
      <xdr:rowOff>48215</xdr:rowOff>
    </xdr:to>
    <xdr:sp macro="" textlink="">
      <xdr:nvSpPr>
        <xdr:cNvPr id="247" name="楕円 246">
          <a:extLst>
            <a:ext uri="{FF2B5EF4-FFF2-40B4-BE49-F238E27FC236}">
              <a16:creationId xmlns:a16="http://schemas.microsoft.com/office/drawing/2014/main" id="{EEB75A15-6476-4F8D-9917-6608C263DA18}"/>
            </a:ext>
          </a:extLst>
        </xdr:cNvPr>
        <xdr:cNvSpPr/>
      </xdr:nvSpPr>
      <xdr:spPr>
        <a:xfrm>
          <a:off x="9588500" y="1091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165620</xdr:rowOff>
    </xdr:from>
    <xdr:to>
      <xdr:col>55</xdr:col>
      <xdr:colOff>0</xdr:colOff>
      <xdr:row>63</xdr:row>
      <xdr:rowOff>168865</xdr:rowOff>
    </xdr:to>
    <xdr:cxnSp macro="">
      <xdr:nvCxnSpPr>
        <xdr:cNvPr id="248" name="直線コネクタ 247">
          <a:extLst>
            <a:ext uri="{FF2B5EF4-FFF2-40B4-BE49-F238E27FC236}">
              <a16:creationId xmlns:a16="http://schemas.microsoft.com/office/drawing/2014/main" id="{EC9FBD40-075D-4C29-AC17-3B53DCDCF2CD}"/>
            </a:ext>
          </a:extLst>
        </xdr:cNvPr>
        <xdr:cNvCxnSpPr/>
      </xdr:nvCxnSpPr>
      <xdr:spPr>
        <a:xfrm flipV="1">
          <a:off x="9639300" y="10966970"/>
          <a:ext cx="8382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121421</xdr:rowOff>
    </xdr:from>
    <xdr:to>
      <xdr:col>46</xdr:col>
      <xdr:colOff>38100</xdr:colOff>
      <xdr:row>64</xdr:row>
      <xdr:rowOff>51571</xdr:rowOff>
    </xdr:to>
    <xdr:sp macro="" textlink="">
      <xdr:nvSpPr>
        <xdr:cNvPr id="249" name="楕円 248">
          <a:extLst>
            <a:ext uri="{FF2B5EF4-FFF2-40B4-BE49-F238E27FC236}">
              <a16:creationId xmlns:a16="http://schemas.microsoft.com/office/drawing/2014/main" id="{A47663E3-EB95-480E-A309-3821EAB08E5E}"/>
            </a:ext>
          </a:extLst>
        </xdr:cNvPr>
        <xdr:cNvSpPr/>
      </xdr:nvSpPr>
      <xdr:spPr>
        <a:xfrm>
          <a:off x="8699500" y="1092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168865</xdr:rowOff>
    </xdr:from>
    <xdr:to>
      <xdr:col>50</xdr:col>
      <xdr:colOff>114300</xdr:colOff>
      <xdr:row>64</xdr:row>
      <xdr:rowOff>771</xdr:rowOff>
    </xdr:to>
    <xdr:cxnSp macro="">
      <xdr:nvCxnSpPr>
        <xdr:cNvPr id="250" name="直線コネクタ 249">
          <a:extLst>
            <a:ext uri="{FF2B5EF4-FFF2-40B4-BE49-F238E27FC236}">
              <a16:creationId xmlns:a16="http://schemas.microsoft.com/office/drawing/2014/main" id="{149F83EE-9199-4F12-AB86-B35B02216E5A}"/>
            </a:ext>
          </a:extLst>
        </xdr:cNvPr>
        <xdr:cNvCxnSpPr/>
      </xdr:nvCxnSpPr>
      <xdr:spPr>
        <a:xfrm flipV="1">
          <a:off x="8750300" y="10970215"/>
          <a:ext cx="889000" cy="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123589</xdr:rowOff>
    </xdr:from>
    <xdr:to>
      <xdr:col>41</xdr:col>
      <xdr:colOff>101600</xdr:colOff>
      <xdr:row>64</xdr:row>
      <xdr:rowOff>53739</xdr:rowOff>
    </xdr:to>
    <xdr:sp macro="" textlink="">
      <xdr:nvSpPr>
        <xdr:cNvPr id="251" name="楕円 250">
          <a:extLst>
            <a:ext uri="{FF2B5EF4-FFF2-40B4-BE49-F238E27FC236}">
              <a16:creationId xmlns:a16="http://schemas.microsoft.com/office/drawing/2014/main" id="{EA2C2751-B7B7-4C92-AC8F-A3440D5E0787}"/>
            </a:ext>
          </a:extLst>
        </xdr:cNvPr>
        <xdr:cNvSpPr/>
      </xdr:nvSpPr>
      <xdr:spPr>
        <a:xfrm>
          <a:off x="7810500" y="1092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771</xdr:rowOff>
    </xdr:from>
    <xdr:to>
      <xdr:col>45</xdr:col>
      <xdr:colOff>177800</xdr:colOff>
      <xdr:row>64</xdr:row>
      <xdr:rowOff>2939</xdr:rowOff>
    </xdr:to>
    <xdr:cxnSp macro="">
      <xdr:nvCxnSpPr>
        <xdr:cNvPr id="252" name="直線コネクタ 251">
          <a:extLst>
            <a:ext uri="{FF2B5EF4-FFF2-40B4-BE49-F238E27FC236}">
              <a16:creationId xmlns:a16="http://schemas.microsoft.com/office/drawing/2014/main" id="{935C1114-D773-434C-A7D3-D68EF5544B18}"/>
            </a:ext>
          </a:extLst>
        </xdr:cNvPr>
        <xdr:cNvCxnSpPr/>
      </xdr:nvCxnSpPr>
      <xdr:spPr>
        <a:xfrm flipV="1">
          <a:off x="7861300" y="10973571"/>
          <a:ext cx="889000" cy="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125873</xdr:rowOff>
    </xdr:from>
    <xdr:to>
      <xdr:col>36</xdr:col>
      <xdr:colOff>165100</xdr:colOff>
      <xdr:row>64</xdr:row>
      <xdr:rowOff>56023</xdr:rowOff>
    </xdr:to>
    <xdr:sp macro="" textlink="">
      <xdr:nvSpPr>
        <xdr:cNvPr id="253" name="楕円 252">
          <a:extLst>
            <a:ext uri="{FF2B5EF4-FFF2-40B4-BE49-F238E27FC236}">
              <a16:creationId xmlns:a16="http://schemas.microsoft.com/office/drawing/2014/main" id="{A88D62E1-D862-44F4-8E30-84291FA85F24}"/>
            </a:ext>
          </a:extLst>
        </xdr:cNvPr>
        <xdr:cNvSpPr/>
      </xdr:nvSpPr>
      <xdr:spPr>
        <a:xfrm>
          <a:off x="6921500" y="1092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2939</xdr:rowOff>
    </xdr:from>
    <xdr:to>
      <xdr:col>41</xdr:col>
      <xdr:colOff>50800</xdr:colOff>
      <xdr:row>64</xdr:row>
      <xdr:rowOff>5223</xdr:rowOff>
    </xdr:to>
    <xdr:cxnSp macro="">
      <xdr:nvCxnSpPr>
        <xdr:cNvPr id="254" name="直線コネクタ 253">
          <a:extLst>
            <a:ext uri="{FF2B5EF4-FFF2-40B4-BE49-F238E27FC236}">
              <a16:creationId xmlns:a16="http://schemas.microsoft.com/office/drawing/2014/main" id="{E1834208-3D96-4C4B-BB78-BDCA514752EE}"/>
            </a:ext>
          </a:extLst>
        </xdr:cNvPr>
        <xdr:cNvCxnSpPr/>
      </xdr:nvCxnSpPr>
      <xdr:spPr>
        <a:xfrm flipV="1">
          <a:off x="6972300" y="10975739"/>
          <a:ext cx="889000" cy="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A4FA95C4-7801-43FA-98A0-AF05AEFDBF1E}"/>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63FF8237-A8CB-4F20-8E32-890914A14EF4}"/>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7109E85B-BCFC-4693-84C6-A3DF36C1B1EA}"/>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8A28A8D1-8D63-49E2-AAFD-9223FBDEC1F4}"/>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39342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6C56981D-0220-479B-B398-177375CAF02A}"/>
            </a:ext>
          </a:extLst>
        </xdr:cNvPr>
        <xdr:cNvSpPr txBox="1"/>
      </xdr:nvSpPr>
      <xdr:spPr>
        <a:xfrm>
          <a:off x="9327095" y="1101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42698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3A0BE54D-CF4B-4190-BB76-23BE19AB14BF}"/>
            </a:ext>
          </a:extLst>
        </xdr:cNvPr>
        <xdr:cNvSpPr txBox="1"/>
      </xdr:nvSpPr>
      <xdr:spPr>
        <a:xfrm>
          <a:off x="8450795" y="1101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44866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20F2E169-6DC8-4E14-AC92-3B6B6EE0F6B8}"/>
            </a:ext>
          </a:extLst>
        </xdr:cNvPr>
        <xdr:cNvSpPr txBox="1"/>
      </xdr:nvSpPr>
      <xdr:spPr>
        <a:xfrm>
          <a:off x="7561795" y="11017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47150</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EB8408A4-2350-46E9-AADF-2FD29A24D574}"/>
            </a:ext>
          </a:extLst>
        </xdr:cNvPr>
        <xdr:cNvSpPr txBox="1"/>
      </xdr:nvSpPr>
      <xdr:spPr>
        <a:xfrm>
          <a:off x="6672795" y="11019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49BEA7D-B7F7-4624-AB68-087788159E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8171FF4-47B5-41BD-9639-B31F64F79D1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375830E-56BA-4BC4-8DA8-4701445B96F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7D82A62-5EDC-45B8-BF26-7554F2D0EB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DABEEB2-D300-472E-99D0-53955E5151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3F73B50-1A5F-4814-A9CE-F15E2D543C7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A34487A-1284-4582-9787-01FFB2464B2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4BB67C1-FAFE-43C2-81E3-D97FDE10958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3991A15-558E-4365-BF74-71B54C7179C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F4F189A-E075-4FAA-907A-B020BA045DF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E34986A-CDFC-4227-B1FF-A46EBD197EC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5C19AED-7093-48DE-B6F7-D8BE76BCB26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2B6D42B-19D3-40A9-B241-BC2B9E59635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26ECEDC-75FB-491F-B56B-436CD8C7AA3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E3A87334-6BA9-44A6-83A7-5D6AC426B29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B0AF2C68-3E32-4323-8C9E-A545D7990BC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CBC01C1-9E2B-471E-99A1-630D01ACE39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5018A0DC-5627-4417-9302-9B262CDFBC7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19B13E6B-3813-4E58-8FB9-9B2710C6133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3DA1107B-2260-4632-9C6F-E3C08530D0C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7432728F-2655-4D04-ADE5-1AC297F06B6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EA463228-A413-4906-BA76-7E77F5A90F6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DE385BE-B80C-4B7B-A60E-9D47D34994B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2431B0C-DFC9-4E8B-9E9F-BC622599D2C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6D9E9A3-4C12-41F5-B0B8-B25AE37BFBB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252C86F2-4D6D-4820-8CD2-90E234A33358}"/>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628C148-7CDD-4C3F-81E0-5D03F9512F03}"/>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3C8454F1-A349-43A2-A7DC-6C7BB2660C14}"/>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E4255DA1-C1CF-43FA-9B74-CBB1BFAF6027}"/>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F7D851B3-3432-4E53-9243-067EF7DA9064}"/>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B12F2A2-7A6A-4B5B-B378-E2D33195A508}"/>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AFA8A68D-E1BC-49FA-B7F2-0CAE29583B45}"/>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B22C398B-0CC1-44EF-B8C2-6E51ED999829}"/>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A5F807EE-E016-4225-A037-AE8438814351}"/>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F04D7189-F07A-4C58-B422-936C4ACC44F5}"/>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F0360AC3-CE90-486A-B425-6704E7EC7E47}"/>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E9F933C-545C-4708-9E6A-79B85AD1015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80CD2DB-6E7C-4DFF-BC6E-E3685FE2672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2C8F7D6-2FFC-4919-A595-0EA174902F6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837E42-4F95-4F4B-A7A0-48E1B0528D0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F009ED9-4289-41E1-8807-E89C69DB0C8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39551</xdr:rowOff>
    </xdr:from>
    <xdr:to>
      <xdr:col>24</xdr:col>
      <xdr:colOff>114300</xdr:colOff>
      <xdr:row>84</xdr:row>
      <xdr:rowOff>141151</xdr:rowOff>
    </xdr:to>
    <xdr:sp macro="" textlink="">
      <xdr:nvSpPr>
        <xdr:cNvPr id="304" name="楕円 303">
          <a:extLst>
            <a:ext uri="{FF2B5EF4-FFF2-40B4-BE49-F238E27FC236}">
              <a16:creationId xmlns:a16="http://schemas.microsoft.com/office/drawing/2014/main" id="{B325C274-6041-452B-998A-56FD734AEA11}"/>
            </a:ext>
          </a:extLst>
        </xdr:cNvPr>
        <xdr:cNvSpPr/>
      </xdr:nvSpPr>
      <xdr:spPr>
        <a:xfrm>
          <a:off x="45847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17978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5358EB0-4272-4AB4-860C-D5F2F4CF5499}"/>
            </a:ext>
          </a:extLst>
        </xdr:cNvPr>
        <xdr:cNvSpPr txBox="1"/>
      </xdr:nvSpPr>
      <xdr:spPr>
        <a:xfrm>
          <a:off x="4673600"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148952</xdr:rowOff>
    </xdr:from>
    <xdr:to>
      <xdr:col>20</xdr:col>
      <xdr:colOff>38100</xdr:colOff>
      <xdr:row>84</xdr:row>
      <xdr:rowOff>79102</xdr:rowOff>
    </xdr:to>
    <xdr:sp macro="" textlink="">
      <xdr:nvSpPr>
        <xdr:cNvPr id="306" name="楕円 305">
          <a:extLst>
            <a:ext uri="{FF2B5EF4-FFF2-40B4-BE49-F238E27FC236}">
              <a16:creationId xmlns:a16="http://schemas.microsoft.com/office/drawing/2014/main" id="{70F3A19B-AB1B-4D72-B315-BD34E05E780E}"/>
            </a:ext>
          </a:extLst>
        </xdr:cNvPr>
        <xdr:cNvSpPr/>
      </xdr:nvSpPr>
      <xdr:spPr>
        <a:xfrm>
          <a:off x="3746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28302</xdr:rowOff>
    </xdr:from>
    <xdr:to>
      <xdr:col>24</xdr:col>
      <xdr:colOff>63500</xdr:colOff>
      <xdr:row>84</xdr:row>
      <xdr:rowOff>90351</xdr:rowOff>
    </xdr:to>
    <xdr:cxnSp macro="">
      <xdr:nvCxnSpPr>
        <xdr:cNvPr id="307" name="直線コネクタ 306">
          <a:extLst>
            <a:ext uri="{FF2B5EF4-FFF2-40B4-BE49-F238E27FC236}">
              <a16:creationId xmlns:a16="http://schemas.microsoft.com/office/drawing/2014/main" id="{E1B4A786-21B5-4C97-AE12-87C00CF10B3F}"/>
            </a:ext>
          </a:extLst>
        </xdr:cNvPr>
        <xdr:cNvCxnSpPr/>
      </xdr:nvCxnSpPr>
      <xdr:spPr>
        <a:xfrm>
          <a:off x="3797300" y="14430102"/>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86905</xdr:rowOff>
    </xdr:from>
    <xdr:to>
      <xdr:col>15</xdr:col>
      <xdr:colOff>101600</xdr:colOff>
      <xdr:row>84</xdr:row>
      <xdr:rowOff>17055</xdr:rowOff>
    </xdr:to>
    <xdr:sp macro="" textlink="">
      <xdr:nvSpPr>
        <xdr:cNvPr id="308" name="楕円 307">
          <a:extLst>
            <a:ext uri="{FF2B5EF4-FFF2-40B4-BE49-F238E27FC236}">
              <a16:creationId xmlns:a16="http://schemas.microsoft.com/office/drawing/2014/main" id="{28901B64-7162-4B08-954A-D0BACD7793E8}"/>
            </a:ext>
          </a:extLst>
        </xdr:cNvPr>
        <xdr:cNvSpPr/>
      </xdr:nvSpPr>
      <xdr:spPr>
        <a:xfrm>
          <a:off x="2857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137705</xdr:rowOff>
    </xdr:from>
    <xdr:to>
      <xdr:col>19</xdr:col>
      <xdr:colOff>177800</xdr:colOff>
      <xdr:row>84</xdr:row>
      <xdr:rowOff>28302</xdr:rowOff>
    </xdr:to>
    <xdr:cxnSp macro="">
      <xdr:nvCxnSpPr>
        <xdr:cNvPr id="309" name="直線コネクタ 308">
          <a:extLst>
            <a:ext uri="{FF2B5EF4-FFF2-40B4-BE49-F238E27FC236}">
              <a16:creationId xmlns:a16="http://schemas.microsoft.com/office/drawing/2014/main" id="{BFEFB672-4A08-4A52-B658-02FA5698A43E}"/>
            </a:ext>
          </a:extLst>
        </xdr:cNvPr>
        <xdr:cNvCxnSpPr/>
      </xdr:nvCxnSpPr>
      <xdr:spPr>
        <a:xfrm>
          <a:off x="2908300" y="14368055"/>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26488</xdr:rowOff>
    </xdr:from>
    <xdr:to>
      <xdr:col>10</xdr:col>
      <xdr:colOff>165100</xdr:colOff>
      <xdr:row>83</xdr:row>
      <xdr:rowOff>128088</xdr:rowOff>
    </xdr:to>
    <xdr:sp macro="" textlink="">
      <xdr:nvSpPr>
        <xdr:cNvPr id="310" name="楕円 309">
          <a:extLst>
            <a:ext uri="{FF2B5EF4-FFF2-40B4-BE49-F238E27FC236}">
              <a16:creationId xmlns:a16="http://schemas.microsoft.com/office/drawing/2014/main" id="{948F8554-FD77-40D1-B535-26C810999D18}"/>
            </a:ext>
          </a:extLst>
        </xdr:cNvPr>
        <xdr:cNvSpPr/>
      </xdr:nvSpPr>
      <xdr:spPr>
        <a:xfrm>
          <a:off x="1968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77288</xdr:rowOff>
    </xdr:from>
    <xdr:to>
      <xdr:col>15</xdr:col>
      <xdr:colOff>50800</xdr:colOff>
      <xdr:row>83</xdr:row>
      <xdr:rowOff>137705</xdr:rowOff>
    </xdr:to>
    <xdr:cxnSp macro="">
      <xdr:nvCxnSpPr>
        <xdr:cNvPr id="311" name="直線コネクタ 310">
          <a:extLst>
            <a:ext uri="{FF2B5EF4-FFF2-40B4-BE49-F238E27FC236}">
              <a16:creationId xmlns:a16="http://schemas.microsoft.com/office/drawing/2014/main" id="{48A753E0-35A9-4360-892E-FEB2C74D535D}"/>
            </a:ext>
          </a:extLst>
        </xdr:cNvPr>
        <xdr:cNvCxnSpPr/>
      </xdr:nvCxnSpPr>
      <xdr:spPr>
        <a:xfrm>
          <a:off x="2019300" y="14307638"/>
          <a:ext cx="8890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135889</xdr:rowOff>
    </xdr:from>
    <xdr:to>
      <xdr:col>6</xdr:col>
      <xdr:colOff>38100</xdr:colOff>
      <xdr:row>83</xdr:row>
      <xdr:rowOff>66039</xdr:rowOff>
    </xdr:to>
    <xdr:sp macro="" textlink="">
      <xdr:nvSpPr>
        <xdr:cNvPr id="312" name="楕円 311">
          <a:extLst>
            <a:ext uri="{FF2B5EF4-FFF2-40B4-BE49-F238E27FC236}">
              <a16:creationId xmlns:a16="http://schemas.microsoft.com/office/drawing/2014/main" id="{C5B3AD38-1AC0-4894-BF31-9DA94D0503C5}"/>
            </a:ext>
          </a:extLst>
        </xdr:cNvPr>
        <xdr:cNvSpPr/>
      </xdr:nvSpPr>
      <xdr:spPr>
        <a:xfrm>
          <a:off x="1079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15239</xdr:rowOff>
    </xdr:from>
    <xdr:to>
      <xdr:col>10</xdr:col>
      <xdr:colOff>114300</xdr:colOff>
      <xdr:row>83</xdr:row>
      <xdr:rowOff>77288</xdr:rowOff>
    </xdr:to>
    <xdr:cxnSp macro="">
      <xdr:nvCxnSpPr>
        <xdr:cNvPr id="313" name="直線コネクタ 312">
          <a:extLst>
            <a:ext uri="{FF2B5EF4-FFF2-40B4-BE49-F238E27FC236}">
              <a16:creationId xmlns:a16="http://schemas.microsoft.com/office/drawing/2014/main" id="{EE61A77F-EA14-4892-AC8A-7671BA908AE4}"/>
            </a:ext>
          </a:extLst>
        </xdr:cNvPr>
        <xdr:cNvCxnSpPr/>
      </xdr:nvCxnSpPr>
      <xdr:spPr>
        <a:xfrm>
          <a:off x="1130300" y="1424558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9175EAC4-5222-4E0D-A76E-B26E04287292}"/>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2CB68832-338F-4728-AAAC-579D0D6B4A25}"/>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5874CBF1-6959-4A2E-B363-79A8C7E82E38}"/>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065F6D86-8513-4DE4-8404-2C86B840F741}"/>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70229</xdr:rowOff>
    </xdr:from>
    <xdr:ext cx="405111" cy="259045"/>
    <xdr:sp macro="" textlink="">
      <xdr:nvSpPr>
        <xdr:cNvPr id="318" name="n_1mainValue【公営住宅】&#10;有形固定資産減価償却率">
          <a:extLst>
            <a:ext uri="{FF2B5EF4-FFF2-40B4-BE49-F238E27FC236}">
              <a16:creationId xmlns:a16="http://schemas.microsoft.com/office/drawing/2014/main" id="{2BD60F6E-EDBF-4338-87F2-F99B2278E8E8}"/>
            </a:ext>
          </a:extLst>
        </xdr:cNvPr>
        <xdr:cNvSpPr txBox="1"/>
      </xdr:nvSpPr>
      <xdr:spPr>
        <a:xfrm>
          <a:off x="35820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8182</xdr:rowOff>
    </xdr:from>
    <xdr:ext cx="405111" cy="259045"/>
    <xdr:sp macro="" textlink="">
      <xdr:nvSpPr>
        <xdr:cNvPr id="319" name="n_2mainValue【公営住宅】&#10;有形固定資産減価償却率">
          <a:extLst>
            <a:ext uri="{FF2B5EF4-FFF2-40B4-BE49-F238E27FC236}">
              <a16:creationId xmlns:a16="http://schemas.microsoft.com/office/drawing/2014/main" id="{D78DDEF1-C917-48B7-8819-D122A07CFD9F}"/>
            </a:ext>
          </a:extLst>
        </xdr:cNvPr>
        <xdr:cNvSpPr txBox="1"/>
      </xdr:nvSpPr>
      <xdr:spPr>
        <a:xfrm>
          <a:off x="2705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119215</xdr:rowOff>
    </xdr:from>
    <xdr:ext cx="405111" cy="259045"/>
    <xdr:sp macro="" textlink="">
      <xdr:nvSpPr>
        <xdr:cNvPr id="320" name="n_3mainValue【公営住宅】&#10;有形固定資産減価償却率">
          <a:extLst>
            <a:ext uri="{FF2B5EF4-FFF2-40B4-BE49-F238E27FC236}">
              <a16:creationId xmlns:a16="http://schemas.microsoft.com/office/drawing/2014/main" id="{987B53D4-1504-45E2-84E2-487853291288}"/>
            </a:ext>
          </a:extLst>
        </xdr:cNvPr>
        <xdr:cNvSpPr txBox="1"/>
      </xdr:nvSpPr>
      <xdr:spPr>
        <a:xfrm>
          <a:off x="1816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82566</xdr:rowOff>
    </xdr:from>
    <xdr:ext cx="405111" cy="259045"/>
    <xdr:sp macro="" textlink="">
      <xdr:nvSpPr>
        <xdr:cNvPr id="321" name="n_4mainValue【公営住宅】&#10;有形固定資産減価償却率">
          <a:extLst>
            <a:ext uri="{FF2B5EF4-FFF2-40B4-BE49-F238E27FC236}">
              <a16:creationId xmlns:a16="http://schemas.microsoft.com/office/drawing/2014/main" id="{7E220217-9266-49E0-A154-8776456AA7E5}"/>
            </a:ext>
          </a:extLst>
        </xdr:cNvPr>
        <xdr:cNvSpPr txBox="1"/>
      </xdr:nvSpPr>
      <xdr:spPr>
        <a:xfrm>
          <a:off x="927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6D28932-76CC-4FF6-9741-09599AFA0BE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D567A0E-83D2-486A-B81F-BEB4F1F5F57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FA1F75E-F5A1-406F-8589-3C40A5C174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BD626B2-9248-4286-BD9C-6C5947D68B7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AA2ED8F-1AED-4FAE-A0D6-E662AFB3AED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2382B2D-A642-465E-B8D5-F3BD0E60DC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942EB79-2F9B-411F-B7E6-4208C61A4D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81AE6D9-74D9-41D4-BEB9-021AF865208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877FB50-70B2-49DD-BEA3-93DE8F300E1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F4A8E22-4CB5-476D-9871-6867E9F363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CA8E505-3DA6-4317-A7F1-02225CA16D4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5EB9D80-5675-4A38-8CCE-6238D9CBAD4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FA5EC2A-7C1E-4985-B913-2BA63F54607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744669C-5408-4944-B5C6-5095962D295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C667EF0-DCF2-4D11-A59D-4E05FC751C9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DA2C2887-E077-4204-B4B7-8392E7F22E9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3630B03-02AD-4D7A-A1C4-3199B38E4DA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4C8FE176-9939-457F-94E1-3064C4C564B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F4B51DC-C23E-4747-B345-6DE1991A892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A00BF48B-0EA7-4C8B-97D2-AD7A0A1EC16B}"/>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9E45F4C-5534-4138-B8FC-C658D07EE40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A73C93A-79F8-4B25-AD96-AEF9124F1A3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0C239AF-2773-419E-BC3D-55B03923031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5CC7EBEC-3044-469F-A555-E5499606DF4F}"/>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7D67C3F-F448-4CDB-AA36-57438F9A64A4}"/>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9976FB9B-693B-4394-8D55-660E26FB9E75}"/>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F9981D0E-1D60-4968-8706-DA972B8EF05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145F8187-3543-42F1-AC5B-5EA73C81B3BD}"/>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EEA77285-1E22-48C2-B07F-D6533270A085}"/>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4FC38261-FEAE-49CB-B287-882220B057C4}"/>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4ADEED38-EB4F-4D6E-B470-4521D7DB918F}"/>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506A8D30-FF78-4A50-B4E2-17A6D7A55139}"/>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19914E0C-D461-4B5B-8766-95AAB08D40D5}"/>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DF76AA29-7B5E-4A23-AF8D-CD5251A5A5EB}"/>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2946555-C895-429C-874B-E6A0D80FE9B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B29807F-0575-49DA-B744-6404BCE9345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CD91424-2610-454D-8E39-4BF10AFB237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4E2EB10-FE22-4FED-86A5-2E375E5AB3A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1A91D2E-FC50-4DBE-8C3A-ADD449A4169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107086</xdr:rowOff>
    </xdr:from>
    <xdr:to>
      <xdr:col>55</xdr:col>
      <xdr:colOff>50800</xdr:colOff>
      <xdr:row>86</xdr:row>
      <xdr:rowOff>37236</xdr:rowOff>
    </xdr:to>
    <xdr:sp macro="" textlink="">
      <xdr:nvSpPr>
        <xdr:cNvPr id="361" name="楕円 360">
          <a:extLst>
            <a:ext uri="{FF2B5EF4-FFF2-40B4-BE49-F238E27FC236}">
              <a16:creationId xmlns:a16="http://schemas.microsoft.com/office/drawing/2014/main" id="{0CBE27D0-B3D2-44BA-AF88-62F99717D603}"/>
            </a:ext>
          </a:extLst>
        </xdr:cNvPr>
        <xdr:cNvSpPr/>
      </xdr:nvSpPr>
      <xdr:spPr>
        <a:xfrm>
          <a:off x="10426700" y="1468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22013</xdr:rowOff>
    </xdr:from>
    <xdr:ext cx="469744" cy="259045"/>
    <xdr:sp macro="" textlink="">
      <xdr:nvSpPr>
        <xdr:cNvPr id="362" name="【公営住宅】&#10;一人当たり面積該当値テキスト">
          <a:extLst>
            <a:ext uri="{FF2B5EF4-FFF2-40B4-BE49-F238E27FC236}">
              <a16:creationId xmlns:a16="http://schemas.microsoft.com/office/drawing/2014/main" id="{9208ABDA-520B-4835-B775-EDD4A26B133D}"/>
            </a:ext>
          </a:extLst>
        </xdr:cNvPr>
        <xdr:cNvSpPr txBox="1"/>
      </xdr:nvSpPr>
      <xdr:spPr>
        <a:xfrm>
          <a:off x="10515600" y="1459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112192</xdr:rowOff>
    </xdr:from>
    <xdr:to>
      <xdr:col>50</xdr:col>
      <xdr:colOff>165100</xdr:colOff>
      <xdr:row>86</xdr:row>
      <xdr:rowOff>42342</xdr:rowOff>
    </xdr:to>
    <xdr:sp macro="" textlink="">
      <xdr:nvSpPr>
        <xdr:cNvPr id="363" name="楕円 362">
          <a:extLst>
            <a:ext uri="{FF2B5EF4-FFF2-40B4-BE49-F238E27FC236}">
              <a16:creationId xmlns:a16="http://schemas.microsoft.com/office/drawing/2014/main" id="{0EE5B3C8-2F51-4798-A476-7FA6F72E9DAF}"/>
            </a:ext>
          </a:extLst>
        </xdr:cNvPr>
        <xdr:cNvSpPr/>
      </xdr:nvSpPr>
      <xdr:spPr>
        <a:xfrm>
          <a:off x="9588500" y="1468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157886</xdr:rowOff>
    </xdr:from>
    <xdr:to>
      <xdr:col>55</xdr:col>
      <xdr:colOff>0</xdr:colOff>
      <xdr:row>85</xdr:row>
      <xdr:rowOff>162992</xdr:rowOff>
    </xdr:to>
    <xdr:cxnSp macro="">
      <xdr:nvCxnSpPr>
        <xdr:cNvPr id="364" name="直線コネクタ 363">
          <a:extLst>
            <a:ext uri="{FF2B5EF4-FFF2-40B4-BE49-F238E27FC236}">
              <a16:creationId xmlns:a16="http://schemas.microsoft.com/office/drawing/2014/main" id="{0A6A9B85-FFCB-4857-914E-6DC1FF81E84A}"/>
            </a:ext>
          </a:extLst>
        </xdr:cNvPr>
        <xdr:cNvCxnSpPr/>
      </xdr:nvCxnSpPr>
      <xdr:spPr>
        <a:xfrm flipV="1">
          <a:off x="9639300" y="14731136"/>
          <a:ext cx="8382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117373</xdr:rowOff>
    </xdr:from>
    <xdr:to>
      <xdr:col>46</xdr:col>
      <xdr:colOff>38100</xdr:colOff>
      <xdr:row>86</xdr:row>
      <xdr:rowOff>47523</xdr:rowOff>
    </xdr:to>
    <xdr:sp macro="" textlink="">
      <xdr:nvSpPr>
        <xdr:cNvPr id="365" name="楕円 364">
          <a:extLst>
            <a:ext uri="{FF2B5EF4-FFF2-40B4-BE49-F238E27FC236}">
              <a16:creationId xmlns:a16="http://schemas.microsoft.com/office/drawing/2014/main" id="{7DDB7CB6-2933-4A9B-9078-2F4F42521E01}"/>
            </a:ext>
          </a:extLst>
        </xdr:cNvPr>
        <xdr:cNvSpPr/>
      </xdr:nvSpPr>
      <xdr:spPr>
        <a:xfrm>
          <a:off x="8699500" y="146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162992</xdr:rowOff>
    </xdr:from>
    <xdr:to>
      <xdr:col>50</xdr:col>
      <xdr:colOff>114300</xdr:colOff>
      <xdr:row>85</xdr:row>
      <xdr:rowOff>168173</xdr:rowOff>
    </xdr:to>
    <xdr:cxnSp macro="">
      <xdr:nvCxnSpPr>
        <xdr:cNvPr id="366" name="直線コネクタ 365">
          <a:extLst>
            <a:ext uri="{FF2B5EF4-FFF2-40B4-BE49-F238E27FC236}">
              <a16:creationId xmlns:a16="http://schemas.microsoft.com/office/drawing/2014/main" id="{D6CAB519-4690-4D84-81C8-80D1367744DE}"/>
            </a:ext>
          </a:extLst>
        </xdr:cNvPr>
        <xdr:cNvCxnSpPr/>
      </xdr:nvCxnSpPr>
      <xdr:spPr>
        <a:xfrm flipV="1">
          <a:off x="8750300" y="14736242"/>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120802</xdr:rowOff>
    </xdr:from>
    <xdr:to>
      <xdr:col>41</xdr:col>
      <xdr:colOff>101600</xdr:colOff>
      <xdr:row>86</xdr:row>
      <xdr:rowOff>50952</xdr:rowOff>
    </xdr:to>
    <xdr:sp macro="" textlink="">
      <xdr:nvSpPr>
        <xdr:cNvPr id="367" name="楕円 366">
          <a:extLst>
            <a:ext uri="{FF2B5EF4-FFF2-40B4-BE49-F238E27FC236}">
              <a16:creationId xmlns:a16="http://schemas.microsoft.com/office/drawing/2014/main" id="{2EBDFA61-77B1-4533-B8AE-0BCBBF30C0C5}"/>
            </a:ext>
          </a:extLst>
        </xdr:cNvPr>
        <xdr:cNvSpPr/>
      </xdr:nvSpPr>
      <xdr:spPr>
        <a:xfrm>
          <a:off x="7810500" y="1469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168173</xdr:rowOff>
    </xdr:from>
    <xdr:to>
      <xdr:col>45</xdr:col>
      <xdr:colOff>177800</xdr:colOff>
      <xdr:row>86</xdr:row>
      <xdr:rowOff>152</xdr:rowOff>
    </xdr:to>
    <xdr:cxnSp macro="">
      <xdr:nvCxnSpPr>
        <xdr:cNvPr id="368" name="直線コネクタ 367">
          <a:extLst>
            <a:ext uri="{FF2B5EF4-FFF2-40B4-BE49-F238E27FC236}">
              <a16:creationId xmlns:a16="http://schemas.microsoft.com/office/drawing/2014/main" id="{45866D6E-EB60-4FC1-8EB0-9EAFB7B224E6}"/>
            </a:ext>
          </a:extLst>
        </xdr:cNvPr>
        <xdr:cNvCxnSpPr/>
      </xdr:nvCxnSpPr>
      <xdr:spPr>
        <a:xfrm flipV="1">
          <a:off x="7861300" y="1474142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124307</xdr:rowOff>
    </xdr:from>
    <xdr:to>
      <xdr:col>36</xdr:col>
      <xdr:colOff>165100</xdr:colOff>
      <xdr:row>86</xdr:row>
      <xdr:rowOff>54457</xdr:rowOff>
    </xdr:to>
    <xdr:sp macro="" textlink="">
      <xdr:nvSpPr>
        <xdr:cNvPr id="369" name="楕円 368">
          <a:extLst>
            <a:ext uri="{FF2B5EF4-FFF2-40B4-BE49-F238E27FC236}">
              <a16:creationId xmlns:a16="http://schemas.microsoft.com/office/drawing/2014/main" id="{7936E9F0-0AE2-40C9-8747-358A29A3AE0E}"/>
            </a:ext>
          </a:extLst>
        </xdr:cNvPr>
        <xdr:cNvSpPr/>
      </xdr:nvSpPr>
      <xdr:spPr>
        <a:xfrm>
          <a:off x="6921500" y="1469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xdr:rowOff>
    </xdr:from>
    <xdr:to>
      <xdr:col>41</xdr:col>
      <xdr:colOff>50800</xdr:colOff>
      <xdr:row>86</xdr:row>
      <xdr:rowOff>3657</xdr:rowOff>
    </xdr:to>
    <xdr:cxnSp macro="">
      <xdr:nvCxnSpPr>
        <xdr:cNvPr id="370" name="直線コネクタ 369">
          <a:extLst>
            <a:ext uri="{FF2B5EF4-FFF2-40B4-BE49-F238E27FC236}">
              <a16:creationId xmlns:a16="http://schemas.microsoft.com/office/drawing/2014/main" id="{36EE13DE-646A-4995-B1CE-C89BDCF3301B}"/>
            </a:ext>
          </a:extLst>
        </xdr:cNvPr>
        <xdr:cNvCxnSpPr/>
      </xdr:nvCxnSpPr>
      <xdr:spPr>
        <a:xfrm flipV="1">
          <a:off x="6972300" y="14744852"/>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D63617AC-C2E5-434F-9E96-FD8B0305D182}"/>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CB98225A-696F-439C-87AA-75C3B8B8594C}"/>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FCE47BF2-7356-4EC7-8FBD-5BFBA0E48789}"/>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4D8D0528-38ED-4B48-98D1-571652DCA10A}"/>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33469</xdr:rowOff>
    </xdr:from>
    <xdr:ext cx="469744" cy="259045"/>
    <xdr:sp macro="" textlink="">
      <xdr:nvSpPr>
        <xdr:cNvPr id="375" name="n_1mainValue【公営住宅】&#10;一人当たり面積">
          <a:extLst>
            <a:ext uri="{FF2B5EF4-FFF2-40B4-BE49-F238E27FC236}">
              <a16:creationId xmlns:a16="http://schemas.microsoft.com/office/drawing/2014/main" id="{2BE1927B-8010-4077-BB8D-4A84697DEC8C}"/>
            </a:ext>
          </a:extLst>
        </xdr:cNvPr>
        <xdr:cNvSpPr txBox="1"/>
      </xdr:nvSpPr>
      <xdr:spPr>
        <a:xfrm>
          <a:off x="9391727" y="1477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38650</xdr:rowOff>
    </xdr:from>
    <xdr:ext cx="469744" cy="259045"/>
    <xdr:sp macro="" textlink="">
      <xdr:nvSpPr>
        <xdr:cNvPr id="376" name="n_2mainValue【公営住宅】&#10;一人当たり面積">
          <a:extLst>
            <a:ext uri="{FF2B5EF4-FFF2-40B4-BE49-F238E27FC236}">
              <a16:creationId xmlns:a16="http://schemas.microsoft.com/office/drawing/2014/main" id="{0EAD170C-E442-446C-A65A-EC330117DA58}"/>
            </a:ext>
          </a:extLst>
        </xdr:cNvPr>
        <xdr:cNvSpPr txBox="1"/>
      </xdr:nvSpPr>
      <xdr:spPr>
        <a:xfrm>
          <a:off x="8515427" y="1478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42079</xdr:rowOff>
    </xdr:from>
    <xdr:ext cx="469744" cy="259045"/>
    <xdr:sp macro="" textlink="">
      <xdr:nvSpPr>
        <xdr:cNvPr id="377" name="n_3mainValue【公営住宅】&#10;一人当たり面積">
          <a:extLst>
            <a:ext uri="{FF2B5EF4-FFF2-40B4-BE49-F238E27FC236}">
              <a16:creationId xmlns:a16="http://schemas.microsoft.com/office/drawing/2014/main" id="{45373670-F0D5-4E1A-8D61-1667D2A8B4D5}"/>
            </a:ext>
          </a:extLst>
        </xdr:cNvPr>
        <xdr:cNvSpPr txBox="1"/>
      </xdr:nvSpPr>
      <xdr:spPr>
        <a:xfrm>
          <a:off x="7626427" y="1478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45584</xdr:rowOff>
    </xdr:from>
    <xdr:ext cx="469744" cy="259045"/>
    <xdr:sp macro="" textlink="">
      <xdr:nvSpPr>
        <xdr:cNvPr id="378" name="n_4mainValue【公営住宅】&#10;一人当たり面積">
          <a:extLst>
            <a:ext uri="{FF2B5EF4-FFF2-40B4-BE49-F238E27FC236}">
              <a16:creationId xmlns:a16="http://schemas.microsoft.com/office/drawing/2014/main" id="{4BC0BD9B-E57E-49C7-8E5E-0CC21D9C8BDF}"/>
            </a:ext>
          </a:extLst>
        </xdr:cNvPr>
        <xdr:cNvSpPr txBox="1"/>
      </xdr:nvSpPr>
      <xdr:spPr>
        <a:xfrm>
          <a:off x="6737427" y="1479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024A575-DBD5-49EC-89BB-B916C84E4A4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D8F68C0-6CB3-4328-829E-EC1607E62D6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FCAA108-A5C1-46D1-9F8A-28E05DFA818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715A9BC-2144-416F-89CF-2017D7FDD1B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C10E61E-12F5-4D9B-BC64-F5CB6A4881A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3F61F8C-DB0B-488F-9FDF-07CD4F6025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1175A92-9D05-46F9-AB39-21D3D2D8CD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6B8568D-F05A-4CE2-A232-190A6F0D5B8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96822A7-B214-42CE-A973-25873A4B3AA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EAA77271-BEBD-436F-835B-824E1DC469B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765B9B7-578B-4CAE-9694-DAC66D75EFB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96DDF25D-A179-45DA-A07F-594E95C21CA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4367996C-478B-4073-A619-D1A3EA3A3D6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58CBD1EC-FF8B-4141-8D15-86216584942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9F545699-33E8-41C7-A8A9-05765BCA965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E400A2ED-2EEA-4268-9F61-B5B5912DF03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954313E0-B12A-423D-ADEC-969331ECF3B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6DE8BA8D-F9F0-446D-8686-05F36E6869C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B21463B5-FE24-414A-950D-C49353AD55A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7A75CB60-A298-49D6-BA16-F9D4D7CF1CA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4D29AA03-83C1-44D9-A056-35E57A8F116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B377B257-F5E9-432B-9EEF-6D7329B17E8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3EEEB0F1-8D92-4630-B11C-3A83CDA3AF4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5EB5CD7-34EB-4CA3-AE83-6F6BFD32A0B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C5BF4DBF-53C8-49EA-A607-09F14952097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F05730EA-8435-4EF2-8ECE-01AC58EBAE76}"/>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4A6E3A0E-CB87-45A4-A807-E81F74D7DAA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88CE2E0E-7E36-4191-98C3-B6125286585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77B1B829-4246-4F44-9FD5-BFE06685D0AD}"/>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2CF61817-06B1-4B10-9A4A-10E2F345519C}"/>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1F206E78-FDD5-49A0-9F60-9450B8AB8A27}"/>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7B3F7C11-F9E3-4471-94CC-B996F6E6BC8E}"/>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825E62A0-ACC1-4D61-8DCD-0FC97A07EE59}"/>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CCB926B1-4848-4ED7-BEE8-255ABFCE0714}"/>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E58CE81C-94A8-4AB2-A967-5D23BDA6A031}"/>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5C2E40AB-CD9B-434B-BF4B-60B562B07DFC}"/>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874E45D-47FA-41A8-A3EB-7FD9032FF49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8D1C421-F73A-4EFF-8D97-2FB71228B82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FA3C766-6CE4-45AA-9B66-C29C8FC8B10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414A6A8-75BB-4DCC-BC69-09D9D92C4DA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70A4A06-B664-41ED-9E12-18E1E963DA0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28666</xdr:rowOff>
    </xdr:from>
    <xdr:to>
      <xdr:col>24</xdr:col>
      <xdr:colOff>114300</xdr:colOff>
      <xdr:row>102</xdr:row>
      <xdr:rowOff>130266</xdr:rowOff>
    </xdr:to>
    <xdr:sp macro="" textlink="">
      <xdr:nvSpPr>
        <xdr:cNvPr id="420" name="楕円 419">
          <a:extLst>
            <a:ext uri="{FF2B5EF4-FFF2-40B4-BE49-F238E27FC236}">
              <a16:creationId xmlns:a16="http://schemas.microsoft.com/office/drawing/2014/main" id="{BBA3664D-3E54-4267-A26E-16305C43C94B}"/>
            </a:ext>
          </a:extLst>
        </xdr:cNvPr>
        <xdr:cNvSpPr/>
      </xdr:nvSpPr>
      <xdr:spPr>
        <a:xfrm>
          <a:off x="45847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51543</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06F0E0EE-C3CD-4A2E-B62F-8D4947303411}"/>
            </a:ext>
          </a:extLst>
        </xdr:cNvPr>
        <xdr:cNvSpPr txBox="1"/>
      </xdr:nvSpPr>
      <xdr:spPr>
        <a:xfrm>
          <a:off x="4673600" y="173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167458</xdr:rowOff>
    </xdr:from>
    <xdr:to>
      <xdr:col>20</xdr:col>
      <xdr:colOff>38100</xdr:colOff>
      <xdr:row>102</xdr:row>
      <xdr:rowOff>97608</xdr:rowOff>
    </xdr:to>
    <xdr:sp macro="" textlink="">
      <xdr:nvSpPr>
        <xdr:cNvPr id="422" name="楕円 421">
          <a:extLst>
            <a:ext uri="{FF2B5EF4-FFF2-40B4-BE49-F238E27FC236}">
              <a16:creationId xmlns:a16="http://schemas.microsoft.com/office/drawing/2014/main" id="{66FDF3B3-07F8-4BE7-AB47-98B3B9FBC900}"/>
            </a:ext>
          </a:extLst>
        </xdr:cNvPr>
        <xdr:cNvSpPr/>
      </xdr:nvSpPr>
      <xdr:spPr>
        <a:xfrm>
          <a:off x="37465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46808</xdr:rowOff>
    </xdr:from>
    <xdr:to>
      <xdr:col>24</xdr:col>
      <xdr:colOff>63500</xdr:colOff>
      <xdr:row>102</xdr:row>
      <xdr:rowOff>79466</xdr:rowOff>
    </xdr:to>
    <xdr:cxnSp macro="">
      <xdr:nvCxnSpPr>
        <xdr:cNvPr id="423" name="直線コネクタ 422">
          <a:extLst>
            <a:ext uri="{FF2B5EF4-FFF2-40B4-BE49-F238E27FC236}">
              <a16:creationId xmlns:a16="http://schemas.microsoft.com/office/drawing/2014/main" id="{C117CE77-9E0D-4E8F-BADA-2B439B04C177}"/>
            </a:ext>
          </a:extLst>
        </xdr:cNvPr>
        <xdr:cNvCxnSpPr/>
      </xdr:nvCxnSpPr>
      <xdr:spPr>
        <a:xfrm>
          <a:off x="3797300" y="1753470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134801</xdr:rowOff>
    </xdr:from>
    <xdr:to>
      <xdr:col>15</xdr:col>
      <xdr:colOff>101600</xdr:colOff>
      <xdr:row>102</xdr:row>
      <xdr:rowOff>64951</xdr:rowOff>
    </xdr:to>
    <xdr:sp macro="" textlink="">
      <xdr:nvSpPr>
        <xdr:cNvPr id="424" name="楕円 423">
          <a:extLst>
            <a:ext uri="{FF2B5EF4-FFF2-40B4-BE49-F238E27FC236}">
              <a16:creationId xmlns:a16="http://schemas.microsoft.com/office/drawing/2014/main" id="{5EEFE1C7-EB04-4720-A8B8-DC759FE77136}"/>
            </a:ext>
          </a:extLst>
        </xdr:cNvPr>
        <xdr:cNvSpPr/>
      </xdr:nvSpPr>
      <xdr:spPr>
        <a:xfrm>
          <a:off x="2857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14151</xdr:rowOff>
    </xdr:from>
    <xdr:to>
      <xdr:col>19</xdr:col>
      <xdr:colOff>177800</xdr:colOff>
      <xdr:row>102</xdr:row>
      <xdr:rowOff>46808</xdr:rowOff>
    </xdr:to>
    <xdr:cxnSp macro="">
      <xdr:nvCxnSpPr>
        <xdr:cNvPr id="425" name="直線コネクタ 424">
          <a:extLst>
            <a:ext uri="{FF2B5EF4-FFF2-40B4-BE49-F238E27FC236}">
              <a16:creationId xmlns:a16="http://schemas.microsoft.com/office/drawing/2014/main" id="{29211ED2-B99C-4D51-A221-758FB4050193}"/>
            </a:ext>
          </a:extLst>
        </xdr:cNvPr>
        <xdr:cNvCxnSpPr/>
      </xdr:nvCxnSpPr>
      <xdr:spPr>
        <a:xfrm>
          <a:off x="2908300" y="175020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102144</xdr:rowOff>
    </xdr:from>
    <xdr:to>
      <xdr:col>10</xdr:col>
      <xdr:colOff>165100</xdr:colOff>
      <xdr:row>102</xdr:row>
      <xdr:rowOff>32294</xdr:rowOff>
    </xdr:to>
    <xdr:sp macro="" textlink="">
      <xdr:nvSpPr>
        <xdr:cNvPr id="426" name="楕円 425">
          <a:extLst>
            <a:ext uri="{FF2B5EF4-FFF2-40B4-BE49-F238E27FC236}">
              <a16:creationId xmlns:a16="http://schemas.microsoft.com/office/drawing/2014/main" id="{294656C8-A52C-4404-BB1D-BD24BC5CE06B}"/>
            </a:ext>
          </a:extLst>
        </xdr:cNvPr>
        <xdr:cNvSpPr/>
      </xdr:nvSpPr>
      <xdr:spPr>
        <a:xfrm>
          <a:off x="19685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152944</xdr:rowOff>
    </xdr:from>
    <xdr:to>
      <xdr:col>15</xdr:col>
      <xdr:colOff>50800</xdr:colOff>
      <xdr:row>102</xdr:row>
      <xdr:rowOff>14151</xdr:rowOff>
    </xdr:to>
    <xdr:cxnSp macro="">
      <xdr:nvCxnSpPr>
        <xdr:cNvPr id="427" name="直線コネクタ 426">
          <a:extLst>
            <a:ext uri="{FF2B5EF4-FFF2-40B4-BE49-F238E27FC236}">
              <a16:creationId xmlns:a16="http://schemas.microsoft.com/office/drawing/2014/main" id="{4C3B1128-EE1D-4F3B-A2A9-D89B786FCA36}"/>
            </a:ext>
          </a:extLst>
        </xdr:cNvPr>
        <xdr:cNvCxnSpPr/>
      </xdr:nvCxnSpPr>
      <xdr:spPr>
        <a:xfrm>
          <a:off x="2019300" y="174693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71120</xdr:rowOff>
    </xdr:from>
    <xdr:to>
      <xdr:col>6</xdr:col>
      <xdr:colOff>38100</xdr:colOff>
      <xdr:row>102</xdr:row>
      <xdr:rowOff>1270</xdr:rowOff>
    </xdr:to>
    <xdr:sp macro="" textlink="">
      <xdr:nvSpPr>
        <xdr:cNvPr id="428" name="楕円 427">
          <a:extLst>
            <a:ext uri="{FF2B5EF4-FFF2-40B4-BE49-F238E27FC236}">
              <a16:creationId xmlns:a16="http://schemas.microsoft.com/office/drawing/2014/main" id="{CD7D8988-75D8-4AEF-BEE1-35D38120F77C}"/>
            </a:ext>
          </a:extLst>
        </xdr:cNvPr>
        <xdr:cNvSpPr/>
      </xdr:nvSpPr>
      <xdr:spPr>
        <a:xfrm>
          <a:off x="10795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121920</xdr:rowOff>
    </xdr:from>
    <xdr:to>
      <xdr:col>10</xdr:col>
      <xdr:colOff>114300</xdr:colOff>
      <xdr:row>101</xdr:row>
      <xdr:rowOff>152944</xdr:rowOff>
    </xdr:to>
    <xdr:cxnSp macro="">
      <xdr:nvCxnSpPr>
        <xdr:cNvPr id="429" name="直線コネクタ 428">
          <a:extLst>
            <a:ext uri="{FF2B5EF4-FFF2-40B4-BE49-F238E27FC236}">
              <a16:creationId xmlns:a16="http://schemas.microsoft.com/office/drawing/2014/main" id="{E9D472F0-889E-4B94-A15E-321FBE1CCAFF}"/>
            </a:ext>
          </a:extLst>
        </xdr:cNvPr>
        <xdr:cNvCxnSpPr/>
      </xdr:nvCxnSpPr>
      <xdr:spPr>
        <a:xfrm>
          <a:off x="1130300" y="1743837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430" name="n_1aveValue【港湾・漁港】&#10;有形固定資産減価償却率">
          <a:extLst>
            <a:ext uri="{FF2B5EF4-FFF2-40B4-BE49-F238E27FC236}">
              <a16:creationId xmlns:a16="http://schemas.microsoft.com/office/drawing/2014/main" id="{D5514097-14F1-4D8B-8A14-F7B4A1A39F2F}"/>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31" name="n_2aveValue【港湾・漁港】&#10;有形固定資産減価償却率">
          <a:extLst>
            <a:ext uri="{FF2B5EF4-FFF2-40B4-BE49-F238E27FC236}">
              <a16:creationId xmlns:a16="http://schemas.microsoft.com/office/drawing/2014/main" id="{DA9D32A3-B387-44D6-88A0-C60B43E7B681}"/>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93634</xdr:rowOff>
    </xdr:from>
    <xdr:ext cx="405111" cy="259045"/>
    <xdr:sp macro="" textlink="">
      <xdr:nvSpPr>
        <xdr:cNvPr id="432" name="n_3aveValue【港湾・漁港】&#10;有形固定資産減価償却率">
          <a:extLst>
            <a:ext uri="{FF2B5EF4-FFF2-40B4-BE49-F238E27FC236}">
              <a16:creationId xmlns:a16="http://schemas.microsoft.com/office/drawing/2014/main" id="{C95A8A48-48BD-4C1C-AFD0-B6CB7E9ACBEF}"/>
            </a:ext>
          </a:extLst>
        </xdr:cNvPr>
        <xdr:cNvSpPr txBox="1"/>
      </xdr:nvSpPr>
      <xdr:spPr>
        <a:xfrm>
          <a:off x="1816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3" name="n_4aveValue【港湾・漁港】&#10;有形固定資産減価償却率">
          <a:extLst>
            <a:ext uri="{FF2B5EF4-FFF2-40B4-BE49-F238E27FC236}">
              <a16:creationId xmlns:a16="http://schemas.microsoft.com/office/drawing/2014/main" id="{6061E0F5-780D-4AE0-BB8F-F314F376627E}"/>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114135</xdr:rowOff>
    </xdr:from>
    <xdr:ext cx="405111" cy="259045"/>
    <xdr:sp macro="" textlink="">
      <xdr:nvSpPr>
        <xdr:cNvPr id="434" name="n_1mainValue【港湾・漁港】&#10;有形固定資産減価償却率">
          <a:extLst>
            <a:ext uri="{FF2B5EF4-FFF2-40B4-BE49-F238E27FC236}">
              <a16:creationId xmlns:a16="http://schemas.microsoft.com/office/drawing/2014/main" id="{8F16AE1E-D280-4AA8-89D1-C6EC4230A632}"/>
            </a:ext>
          </a:extLst>
        </xdr:cNvPr>
        <xdr:cNvSpPr txBox="1"/>
      </xdr:nvSpPr>
      <xdr:spPr>
        <a:xfrm>
          <a:off x="35820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81478</xdr:rowOff>
    </xdr:from>
    <xdr:ext cx="405111" cy="259045"/>
    <xdr:sp macro="" textlink="">
      <xdr:nvSpPr>
        <xdr:cNvPr id="435" name="n_2mainValue【港湾・漁港】&#10;有形固定資産減価償却率">
          <a:extLst>
            <a:ext uri="{FF2B5EF4-FFF2-40B4-BE49-F238E27FC236}">
              <a16:creationId xmlns:a16="http://schemas.microsoft.com/office/drawing/2014/main" id="{2DF05423-1AD1-4339-92B4-7FC87FF27A91}"/>
            </a:ext>
          </a:extLst>
        </xdr:cNvPr>
        <xdr:cNvSpPr txBox="1"/>
      </xdr:nvSpPr>
      <xdr:spPr>
        <a:xfrm>
          <a:off x="27057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48821</xdr:rowOff>
    </xdr:from>
    <xdr:ext cx="405111" cy="259045"/>
    <xdr:sp macro="" textlink="">
      <xdr:nvSpPr>
        <xdr:cNvPr id="436" name="n_3mainValue【港湾・漁港】&#10;有形固定資産減価償却率">
          <a:extLst>
            <a:ext uri="{FF2B5EF4-FFF2-40B4-BE49-F238E27FC236}">
              <a16:creationId xmlns:a16="http://schemas.microsoft.com/office/drawing/2014/main" id="{63F6199B-5A07-43EE-ACE5-A1A264808D18}"/>
            </a:ext>
          </a:extLst>
        </xdr:cNvPr>
        <xdr:cNvSpPr txBox="1"/>
      </xdr:nvSpPr>
      <xdr:spPr>
        <a:xfrm>
          <a:off x="1816744" y="1719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17797</xdr:rowOff>
    </xdr:from>
    <xdr:ext cx="405111" cy="259045"/>
    <xdr:sp macro="" textlink="">
      <xdr:nvSpPr>
        <xdr:cNvPr id="437" name="n_4mainValue【港湾・漁港】&#10;有形固定資産減価償却率">
          <a:extLst>
            <a:ext uri="{FF2B5EF4-FFF2-40B4-BE49-F238E27FC236}">
              <a16:creationId xmlns:a16="http://schemas.microsoft.com/office/drawing/2014/main" id="{8951066F-4C4D-4B12-82AE-FCE59C226886}"/>
            </a:ext>
          </a:extLst>
        </xdr:cNvPr>
        <xdr:cNvSpPr txBox="1"/>
      </xdr:nvSpPr>
      <xdr:spPr>
        <a:xfrm>
          <a:off x="927744" y="1716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907C0099-0083-4526-8C56-A22DEAE82EB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A4FA3248-D2EB-44C9-A0D9-17110D390E9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BBFF0125-89FF-4E59-A926-EF96CC54B72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A03104DC-E0F0-444B-9B8C-669174F4D93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A876CF82-8086-4109-B89F-D303E299427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8CAB8A4C-783F-47A2-8687-B44AA11201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423E98A4-CEEA-4398-833D-005DF1282B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E501D0BD-D857-4694-8028-EA95E54E8EA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FD195AC5-A728-4CAE-A65A-33400C7C3A1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6E2D323-124F-45C8-9A92-6B5B376F300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BC5D243A-FDCF-41B4-9039-113F482F02D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F869476B-F48F-4256-BD3B-79F3A4939D5B}"/>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28B63E16-6BDF-47DE-9EC3-F9970B9647B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85A0363B-612C-462B-8869-14C180AF3ECA}"/>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8D33C803-1264-47B4-AD9E-8B82BDFE477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329001A1-C5F4-4986-974E-27C621F14F23}"/>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3306CCE5-7545-4BA4-9D44-74CBB876E31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EDE23EB1-B6BC-429C-9A07-BEE47C087612}"/>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ED763941-477A-4DF4-A671-B551AD191FD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8ABB361B-A254-4173-B514-D833FCB00108}"/>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41321149-5455-4BBA-89F4-4C330F75767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083C5A02-F62F-4178-A99C-7CB5D53DD1A6}"/>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0DC621B8-B594-4ABE-AFF4-09421429084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B923B7A3-DB33-4003-8D11-B17F0536E832}"/>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F5B398AF-583F-453B-87A9-4C779BE54022}"/>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63D31144-35F5-4054-94EE-3AAB66D9A0A1}"/>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11D2B1D4-B06D-4D55-AF09-944B84EE5D47}"/>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32402487-5BF2-43C5-B635-8903270165B3}"/>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68553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9E5DE8C8-A926-42DB-8F4A-18F5169D3491}"/>
            </a:ext>
          </a:extLst>
        </xdr:cNvPr>
        <xdr:cNvSpPr txBox="1"/>
      </xdr:nvSpPr>
      <xdr:spPr>
        <a:xfrm>
          <a:off x="10515600" y="18413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836237BA-E0CF-4918-9270-0FB1914E0A4B}"/>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230729F6-545E-41DD-8737-C62390BC1302}"/>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3C5989AB-7FB3-4365-92B7-9A43A9404425}"/>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B7CF0A94-C16A-4927-9973-A43A16C6443A}"/>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932255B4-D740-4BE5-BB52-169A863B2417}"/>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2BB56EC-BB81-4326-8211-7962ADCC320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A573BAF-5FBA-4A95-BBD8-3906C1010D4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A18497F-0CB9-4599-BC5D-521E581C52F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A7D18F7-6213-472C-A866-D318F2A0C16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F63024A8-64DB-47C8-A458-76E72862A40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92883</xdr:rowOff>
    </xdr:from>
    <xdr:to>
      <xdr:col>55</xdr:col>
      <xdr:colOff>50800</xdr:colOff>
      <xdr:row>107</xdr:row>
      <xdr:rowOff>23033</xdr:rowOff>
    </xdr:to>
    <xdr:sp macro="" textlink="">
      <xdr:nvSpPr>
        <xdr:cNvPr id="477" name="楕円 476">
          <a:extLst>
            <a:ext uri="{FF2B5EF4-FFF2-40B4-BE49-F238E27FC236}">
              <a16:creationId xmlns:a16="http://schemas.microsoft.com/office/drawing/2014/main" id="{D46B8165-E8BD-4CF3-8E47-E462A2F28A0F}"/>
            </a:ext>
          </a:extLst>
        </xdr:cNvPr>
        <xdr:cNvSpPr/>
      </xdr:nvSpPr>
      <xdr:spPr>
        <a:xfrm>
          <a:off x="10426700" y="182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115760</xdr:rowOff>
    </xdr:from>
    <xdr:ext cx="690189" cy="259045"/>
    <xdr:sp macro="" textlink="">
      <xdr:nvSpPr>
        <xdr:cNvPr id="478" name="【港湾・漁港】&#10;一人当たり有形固定資産（償却資産）額該当値テキスト">
          <a:extLst>
            <a:ext uri="{FF2B5EF4-FFF2-40B4-BE49-F238E27FC236}">
              <a16:creationId xmlns:a16="http://schemas.microsoft.com/office/drawing/2014/main" id="{A20DBF8E-3B9A-41B7-B1EF-58717DC15780}"/>
            </a:ext>
          </a:extLst>
        </xdr:cNvPr>
        <xdr:cNvSpPr txBox="1"/>
      </xdr:nvSpPr>
      <xdr:spPr>
        <a:xfrm>
          <a:off x="10515600" y="18118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106790</xdr:rowOff>
    </xdr:from>
    <xdr:to>
      <xdr:col>50</xdr:col>
      <xdr:colOff>165100</xdr:colOff>
      <xdr:row>107</xdr:row>
      <xdr:rowOff>36940</xdr:rowOff>
    </xdr:to>
    <xdr:sp macro="" textlink="">
      <xdr:nvSpPr>
        <xdr:cNvPr id="479" name="楕円 478">
          <a:extLst>
            <a:ext uri="{FF2B5EF4-FFF2-40B4-BE49-F238E27FC236}">
              <a16:creationId xmlns:a16="http://schemas.microsoft.com/office/drawing/2014/main" id="{E6178C58-2B08-47AA-9C31-858F92D7DA57}"/>
            </a:ext>
          </a:extLst>
        </xdr:cNvPr>
        <xdr:cNvSpPr/>
      </xdr:nvSpPr>
      <xdr:spPr>
        <a:xfrm>
          <a:off x="9588500" y="1828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143683</xdr:rowOff>
    </xdr:from>
    <xdr:to>
      <xdr:col>55</xdr:col>
      <xdr:colOff>0</xdr:colOff>
      <xdr:row>106</xdr:row>
      <xdr:rowOff>157590</xdr:rowOff>
    </xdr:to>
    <xdr:cxnSp macro="">
      <xdr:nvCxnSpPr>
        <xdr:cNvPr id="480" name="直線コネクタ 479">
          <a:extLst>
            <a:ext uri="{FF2B5EF4-FFF2-40B4-BE49-F238E27FC236}">
              <a16:creationId xmlns:a16="http://schemas.microsoft.com/office/drawing/2014/main" id="{E0F63C73-13AC-487C-BED4-AAC233BBB52E}"/>
            </a:ext>
          </a:extLst>
        </xdr:cNvPr>
        <xdr:cNvCxnSpPr/>
      </xdr:nvCxnSpPr>
      <xdr:spPr>
        <a:xfrm flipV="1">
          <a:off x="9639300" y="18317383"/>
          <a:ext cx="8382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121179</xdr:rowOff>
    </xdr:from>
    <xdr:to>
      <xdr:col>46</xdr:col>
      <xdr:colOff>38100</xdr:colOff>
      <xdr:row>107</xdr:row>
      <xdr:rowOff>51329</xdr:rowOff>
    </xdr:to>
    <xdr:sp macro="" textlink="">
      <xdr:nvSpPr>
        <xdr:cNvPr id="481" name="楕円 480">
          <a:extLst>
            <a:ext uri="{FF2B5EF4-FFF2-40B4-BE49-F238E27FC236}">
              <a16:creationId xmlns:a16="http://schemas.microsoft.com/office/drawing/2014/main" id="{54AE3C69-B8EA-4DF9-98FF-C5C207B3856A}"/>
            </a:ext>
          </a:extLst>
        </xdr:cNvPr>
        <xdr:cNvSpPr/>
      </xdr:nvSpPr>
      <xdr:spPr>
        <a:xfrm>
          <a:off x="8699500" y="1829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157590</xdr:rowOff>
    </xdr:from>
    <xdr:to>
      <xdr:col>50</xdr:col>
      <xdr:colOff>114300</xdr:colOff>
      <xdr:row>107</xdr:row>
      <xdr:rowOff>529</xdr:rowOff>
    </xdr:to>
    <xdr:cxnSp macro="">
      <xdr:nvCxnSpPr>
        <xdr:cNvPr id="482" name="直線コネクタ 481">
          <a:extLst>
            <a:ext uri="{FF2B5EF4-FFF2-40B4-BE49-F238E27FC236}">
              <a16:creationId xmlns:a16="http://schemas.microsoft.com/office/drawing/2014/main" id="{249BBF1F-E267-4125-B5AE-815D6FAA2959}"/>
            </a:ext>
          </a:extLst>
        </xdr:cNvPr>
        <xdr:cNvCxnSpPr/>
      </xdr:nvCxnSpPr>
      <xdr:spPr>
        <a:xfrm flipV="1">
          <a:off x="8750300" y="18331290"/>
          <a:ext cx="889000" cy="1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130470</xdr:rowOff>
    </xdr:from>
    <xdr:to>
      <xdr:col>41</xdr:col>
      <xdr:colOff>101600</xdr:colOff>
      <xdr:row>107</xdr:row>
      <xdr:rowOff>60620</xdr:rowOff>
    </xdr:to>
    <xdr:sp macro="" textlink="">
      <xdr:nvSpPr>
        <xdr:cNvPr id="483" name="楕円 482">
          <a:extLst>
            <a:ext uri="{FF2B5EF4-FFF2-40B4-BE49-F238E27FC236}">
              <a16:creationId xmlns:a16="http://schemas.microsoft.com/office/drawing/2014/main" id="{CD5DCF04-AC48-40B0-8BB0-ADC1D5CD8DE4}"/>
            </a:ext>
          </a:extLst>
        </xdr:cNvPr>
        <xdr:cNvSpPr/>
      </xdr:nvSpPr>
      <xdr:spPr>
        <a:xfrm>
          <a:off x="7810500" y="1830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529</xdr:rowOff>
    </xdr:from>
    <xdr:to>
      <xdr:col>45</xdr:col>
      <xdr:colOff>177800</xdr:colOff>
      <xdr:row>107</xdr:row>
      <xdr:rowOff>9820</xdr:rowOff>
    </xdr:to>
    <xdr:cxnSp macro="">
      <xdr:nvCxnSpPr>
        <xdr:cNvPr id="484" name="直線コネクタ 483">
          <a:extLst>
            <a:ext uri="{FF2B5EF4-FFF2-40B4-BE49-F238E27FC236}">
              <a16:creationId xmlns:a16="http://schemas.microsoft.com/office/drawing/2014/main" id="{D4B1BA72-66B5-445D-A918-DEB89B9BBDAF}"/>
            </a:ext>
          </a:extLst>
        </xdr:cNvPr>
        <xdr:cNvCxnSpPr/>
      </xdr:nvCxnSpPr>
      <xdr:spPr>
        <a:xfrm flipV="1">
          <a:off x="7861300" y="18345679"/>
          <a:ext cx="889000" cy="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141562</xdr:rowOff>
    </xdr:from>
    <xdr:to>
      <xdr:col>36</xdr:col>
      <xdr:colOff>165100</xdr:colOff>
      <xdr:row>107</xdr:row>
      <xdr:rowOff>71712</xdr:rowOff>
    </xdr:to>
    <xdr:sp macro="" textlink="">
      <xdr:nvSpPr>
        <xdr:cNvPr id="485" name="楕円 484">
          <a:extLst>
            <a:ext uri="{FF2B5EF4-FFF2-40B4-BE49-F238E27FC236}">
              <a16:creationId xmlns:a16="http://schemas.microsoft.com/office/drawing/2014/main" id="{5945BAC8-053E-4896-8173-054721047741}"/>
            </a:ext>
          </a:extLst>
        </xdr:cNvPr>
        <xdr:cNvSpPr/>
      </xdr:nvSpPr>
      <xdr:spPr>
        <a:xfrm>
          <a:off x="6921500" y="1831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9820</xdr:rowOff>
    </xdr:from>
    <xdr:to>
      <xdr:col>41</xdr:col>
      <xdr:colOff>50800</xdr:colOff>
      <xdr:row>107</xdr:row>
      <xdr:rowOff>20912</xdr:rowOff>
    </xdr:to>
    <xdr:cxnSp macro="">
      <xdr:nvCxnSpPr>
        <xdr:cNvPr id="486" name="直線コネクタ 485">
          <a:extLst>
            <a:ext uri="{FF2B5EF4-FFF2-40B4-BE49-F238E27FC236}">
              <a16:creationId xmlns:a16="http://schemas.microsoft.com/office/drawing/2014/main" id="{DEEA2D62-D5CF-4586-A37C-3EA21CA9DA7B}"/>
            </a:ext>
          </a:extLst>
        </xdr:cNvPr>
        <xdr:cNvCxnSpPr/>
      </xdr:nvCxnSpPr>
      <xdr:spPr>
        <a:xfrm flipV="1">
          <a:off x="6972300" y="18354970"/>
          <a:ext cx="889000" cy="1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107</xdr:row>
      <xdr:rowOff>151269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3CB585DB-F85E-4853-AFAB-84992B26D9FE}"/>
            </a:ext>
          </a:extLst>
        </xdr:cNvPr>
        <xdr:cNvSpPr txBox="1"/>
      </xdr:nvSpPr>
      <xdr:spPr>
        <a:xfrm>
          <a:off x="9281505" y="18496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107</xdr:row>
      <xdr:rowOff>160095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EDB2FAD3-05A4-481F-950A-E467EC725D36}"/>
            </a:ext>
          </a:extLst>
        </xdr:cNvPr>
        <xdr:cNvSpPr txBox="1"/>
      </xdr:nvSpPr>
      <xdr:spPr>
        <a:xfrm>
          <a:off x="8405205" y="185052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16846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D38E261B-9610-4939-A783-D392BA83CD46}"/>
            </a:ext>
          </a:extLst>
        </xdr:cNvPr>
        <xdr:cNvSpPr txBox="1"/>
      </xdr:nvSpPr>
      <xdr:spPr>
        <a:xfrm>
          <a:off x="7516205" y="185334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1815D707-A2FB-4BC9-9817-1D04E92F22AE}"/>
            </a:ext>
          </a:extLst>
        </xdr:cNvPr>
        <xdr:cNvSpPr txBox="1"/>
      </xdr:nvSpPr>
      <xdr:spPr>
        <a:xfrm>
          <a:off x="6627205" y="1806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105</xdr:row>
      <xdr:rowOff>53467</xdr:rowOff>
    </xdr:from>
    <xdr:ext cx="690189" cy="259045"/>
    <xdr:sp macro="" textlink="">
      <xdr:nvSpPr>
        <xdr:cNvPr id="491" name="n_1mainValue【港湾・漁港】&#10;一人当たり有形固定資産（償却資産）額">
          <a:extLst>
            <a:ext uri="{FF2B5EF4-FFF2-40B4-BE49-F238E27FC236}">
              <a16:creationId xmlns:a16="http://schemas.microsoft.com/office/drawing/2014/main" id="{FF4F680D-FCF3-4B0F-9819-89C14AB4CB4D}"/>
            </a:ext>
          </a:extLst>
        </xdr:cNvPr>
        <xdr:cNvSpPr txBox="1"/>
      </xdr:nvSpPr>
      <xdr:spPr>
        <a:xfrm>
          <a:off x="9281505" y="180557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67856</xdr:rowOff>
    </xdr:from>
    <xdr:ext cx="690189" cy="259045"/>
    <xdr:sp macro="" textlink="">
      <xdr:nvSpPr>
        <xdr:cNvPr id="492" name="n_2mainValue【港湾・漁港】&#10;一人当たり有形固定資産（償却資産）額">
          <a:extLst>
            <a:ext uri="{FF2B5EF4-FFF2-40B4-BE49-F238E27FC236}">
              <a16:creationId xmlns:a16="http://schemas.microsoft.com/office/drawing/2014/main" id="{A9FA15EE-E339-40AC-81FF-1E036D4E3A7B}"/>
            </a:ext>
          </a:extLst>
        </xdr:cNvPr>
        <xdr:cNvSpPr txBox="1"/>
      </xdr:nvSpPr>
      <xdr:spPr>
        <a:xfrm>
          <a:off x="8405205" y="180701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77147</xdr:rowOff>
    </xdr:from>
    <xdr:ext cx="690189" cy="259045"/>
    <xdr:sp macro="" textlink="">
      <xdr:nvSpPr>
        <xdr:cNvPr id="493" name="n_3mainValue【港湾・漁港】&#10;一人当たり有形固定資産（償却資産）額">
          <a:extLst>
            <a:ext uri="{FF2B5EF4-FFF2-40B4-BE49-F238E27FC236}">
              <a16:creationId xmlns:a16="http://schemas.microsoft.com/office/drawing/2014/main" id="{21458283-3EEA-47E2-B9F1-AA474C65D61A}"/>
            </a:ext>
          </a:extLst>
        </xdr:cNvPr>
        <xdr:cNvSpPr txBox="1"/>
      </xdr:nvSpPr>
      <xdr:spPr>
        <a:xfrm>
          <a:off x="7516205" y="180793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62839</xdr:rowOff>
    </xdr:from>
    <xdr:ext cx="690189" cy="259045"/>
    <xdr:sp macro="" textlink="">
      <xdr:nvSpPr>
        <xdr:cNvPr id="494" name="n_4mainValue【港湾・漁港】&#10;一人当たり有形固定資産（償却資産）額">
          <a:extLst>
            <a:ext uri="{FF2B5EF4-FFF2-40B4-BE49-F238E27FC236}">
              <a16:creationId xmlns:a16="http://schemas.microsoft.com/office/drawing/2014/main" id="{910F716F-1168-4828-9DAC-23FE04D2A4E5}"/>
            </a:ext>
          </a:extLst>
        </xdr:cNvPr>
        <xdr:cNvSpPr txBox="1"/>
      </xdr:nvSpPr>
      <xdr:spPr>
        <a:xfrm>
          <a:off x="6627205" y="184079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07A7A14A-0011-4B1F-A570-2906EF860F8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40E84C43-D046-4FC3-AAEF-EEDD54E86A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5EF7042A-6B6E-4FFF-AF89-B9D53EDBBA7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299368E6-A47D-490F-B5C4-F260DA68B5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F86A0173-976A-4497-B160-D498C498CC2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B7D9A6A0-1E95-436E-B9BF-A95EBFDAE7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61F09804-F7B4-411D-85EE-A054DCC3C4C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59085E70-ECEA-4A84-9497-70E646E5C4E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2A97E235-06EF-4DE4-8D26-44AC95E8053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3F0684E2-C8BF-4B66-88F5-280F09794A7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25A57181-8382-4576-AA8B-8D9BC782374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A76884EE-8391-46F8-B98D-74AFC8007A3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90244C67-6ED7-43CF-9020-7876B463D27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7982B94D-DB4D-4D9F-9777-C0E667606E6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3C1726D3-7005-4F8B-A5AC-7F08A934B2D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29B26037-3BD1-442A-B367-0133B835331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C78D5532-13F4-4343-9538-3703CD27493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57A3A83A-B49F-447E-9731-49C6394F235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3048787E-74DC-4EDE-A829-2E0F1337B02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30566809-FFA4-4068-AA8C-B2EBB0222B6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77485703-0BA6-4C24-B96D-85EBAABDF65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612C3C63-9ED0-4717-8C70-1E4878A76A8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14D55859-00BA-41C1-AD90-AF25D0C75FF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54749A12-B5BB-4910-A262-D2B3BC05765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F1792997-FD42-4B0D-A757-56E6ED7971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1B238C3F-499B-4126-91AF-DE31F23D949B}"/>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EB7979E7-2C0A-4A50-8677-EEB149B27A3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075BC31A-EC85-4761-A1D9-CA6F4C417AE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314C2D18-FD89-4181-94F5-E63693F4F154}"/>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63F2A274-55B8-4AD7-A0D2-943C58A54E46}"/>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0817323E-B645-47DE-A362-FD58BB5AEC5C}"/>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6B53AA22-0145-422E-826C-AEE5BD6BB15D}"/>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0C2BA972-7BD8-41C4-9C57-4374CBE5BDDD}"/>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2F343873-1BEA-4E8D-AB79-6482C094C8DE}"/>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916CD206-987C-4B91-BB7D-FC45E59F0002}"/>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CC6CAF09-1060-4102-A8AF-EF625D1D09A4}"/>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FECC930-FBBC-4739-A544-D36CDCF8C11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DAF9ED8-A723-4C5F-9D63-F52BC7BBC05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EEC0380-E7DF-43E9-B8C7-EE71D28E26C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24EDD79-AC75-44F8-99D0-9AEADDBF60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F4E92BF-4C56-42A5-80F9-F8AFF1F1347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162560</xdr:rowOff>
    </xdr:from>
    <xdr:to>
      <xdr:col>85</xdr:col>
      <xdr:colOff>177800</xdr:colOff>
      <xdr:row>41</xdr:row>
      <xdr:rowOff>92710</xdr:rowOff>
    </xdr:to>
    <xdr:sp macro="" textlink="">
      <xdr:nvSpPr>
        <xdr:cNvPr id="536" name="楕円 535">
          <a:extLst>
            <a:ext uri="{FF2B5EF4-FFF2-40B4-BE49-F238E27FC236}">
              <a16:creationId xmlns:a16="http://schemas.microsoft.com/office/drawing/2014/main" id="{BAF6538F-3C57-48C6-A299-2CCEDAD75B60}"/>
            </a:ext>
          </a:extLst>
        </xdr:cNvPr>
        <xdr:cNvSpPr/>
      </xdr:nvSpPr>
      <xdr:spPr>
        <a:xfrm>
          <a:off x="16268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140987</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C4953247-2A40-426E-83C5-413068D618F9}"/>
            </a:ext>
          </a:extLst>
        </xdr:cNvPr>
        <xdr:cNvSpPr txBox="1"/>
      </xdr:nvSpPr>
      <xdr:spPr>
        <a:xfrm>
          <a:off x="16357600"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87449</xdr:rowOff>
    </xdr:from>
    <xdr:to>
      <xdr:col>81</xdr:col>
      <xdr:colOff>101600</xdr:colOff>
      <xdr:row>41</xdr:row>
      <xdr:rowOff>17599</xdr:rowOff>
    </xdr:to>
    <xdr:sp macro="" textlink="">
      <xdr:nvSpPr>
        <xdr:cNvPr id="538" name="楕円 537">
          <a:extLst>
            <a:ext uri="{FF2B5EF4-FFF2-40B4-BE49-F238E27FC236}">
              <a16:creationId xmlns:a16="http://schemas.microsoft.com/office/drawing/2014/main" id="{FE219007-B177-40F8-A10F-A66F3A2CDDB4}"/>
            </a:ext>
          </a:extLst>
        </xdr:cNvPr>
        <xdr:cNvSpPr/>
      </xdr:nvSpPr>
      <xdr:spPr>
        <a:xfrm>
          <a:off x="15430500" y="694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138249</xdr:rowOff>
    </xdr:from>
    <xdr:to>
      <xdr:col>85</xdr:col>
      <xdr:colOff>127000</xdr:colOff>
      <xdr:row>41</xdr:row>
      <xdr:rowOff>41910</xdr:rowOff>
    </xdr:to>
    <xdr:cxnSp macro="">
      <xdr:nvCxnSpPr>
        <xdr:cNvPr id="539" name="直線コネクタ 538">
          <a:extLst>
            <a:ext uri="{FF2B5EF4-FFF2-40B4-BE49-F238E27FC236}">
              <a16:creationId xmlns:a16="http://schemas.microsoft.com/office/drawing/2014/main" id="{7EFE4DD7-AFEA-4165-BFEE-3D273FE29685}"/>
            </a:ext>
          </a:extLst>
        </xdr:cNvPr>
        <xdr:cNvCxnSpPr/>
      </xdr:nvCxnSpPr>
      <xdr:spPr>
        <a:xfrm>
          <a:off x="15481300" y="6996249"/>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12337</xdr:rowOff>
    </xdr:from>
    <xdr:to>
      <xdr:col>76</xdr:col>
      <xdr:colOff>165100</xdr:colOff>
      <xdr:row>40</xdr:row>
      <xdr:rowOff>113937</xdr:rowOff>
    </xdr:to>
    <xdr:sp macro="" textlink="">
      <xdr:nvSpPr>
        <xdr:cNvPr id="540" name="楕円 539">
          <a:extLst>
            <a:ext uri="{FF2B5EF4-FFF2-40B4-BE49-F238E27FC236}">
              <a16:creationId xmlns:a16="http://schemas.microsoft.com/office/drawing/2014/main" id="{21306EA8-110E-4E65-B582-51B6D22CD2CF}"/>
            </a:ext>
          </a:extLst>
        </xdr:cNvPr>
        <xdr:cNvSpPr/>
      </xdr:nvSpPr>
      <xdr:spPr>
        <a:xfrm>
          <a:off x="14541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63137</xdr:rowOff>
    </xdr:from>
    <xdr:to>
      <xdr:col>81</xdr:col>
      <xdr:colOff>50800</xdr:colOff>
      <xdr:row>40</xdr:row>
      <xdr:rowOff>138249</xdr:rowOff>
    </xdr:to>
    <xdr:cxnSp macro="">
      <xdr:nvCxnSpPr>
        <xdr:cNvPr id="541" name="直線コネクタ 540">
          <a:extLst>
            <a:ext uri="{FF2B5EF4-FFF2-40B4-BE49-F238E27FC236}">
              <a16:creationId xmlns:a16="http://schemas.microsoft.com/office/drawing/2014/main" id="{7D8783CD-11C9-4ABA-AAD1-A05613A44B1F}"/>
            </a:ext>
          </a:extLst>
        </xdr:cNvPr>
        <xdr:cNvCxnSpPr/>
      </xdr:nvCxnSpPr>
      <xdr:spPr>
        <a:xfrm>
          <a:off x="14592300" y="692113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108676</xdr:rowOff>
    </xdr:from>
    <xdr:to>
      <xdr:col>72</xdr:col>
      <xdr:colOff>38100</xdr:colOff>
      <xdr:row>40</xdr:row>
      <xdr:rowOff>38826</xdr:rowOff>
    </xdr:to>
    <xdr:sp macro="" textlink="">
      <xdr:nvSpPr>
        <xdr:cNvPr id="542" name="楕円 541">
          <a:extLst>
            <a:ext uri="{FF2B5EF4-FFF2-40B4-BE49-F238E27FC236}">
              <a16:creationId xmlns:a16="http://schemas.microsoft.com/office/drawing/2014/main" id="{32CC02B9-F3BB-4655-BABD-F85EE0765878}"/>
            </a:ext>
          </a:extLst>
        </xdr:cNvPr>
        <xdr:cNvSpPr/>
      </xdr:nvSpPr>
      <xdr:spPr>
        <a:xfrm>
          <a:off x="13652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159476</xdr:rowOff>
    </xdr:from>
    <xdr:to>
      <xdr:col>76</xdr:col>
      <xdr:colOff>114300</xdr:colOff>
      <xdr:row>40</xdr:row>
      <xdr:rowOff>63137</xdr:rowOff>
    </xdr:to>
    <xdr:cxnSp macro="">
      <xdr:nvCxnSpPr>
        <xdr:cNvPr id="543" name="直線コネクタ 542">
          <a:extLst>
            <a:ext uri="{FF2B5EF4-FFF2-40B4-BE49-F238E27FC236}">
              <a16:creationId xmlns:a16="http://schemas.microsoft.com/office/drawing/2014/main" id="{62345358-5898-48EA-9AE5-DAD374F35F53}"/>
            </a:ext>
          </a:extLst>
        </xdr:cNvPr>
        <xdr:cNvCxnSpPr/>
      </xdr:nvCxnSpPr>
      <xdr:spPr>
        <a:xfrm>
          <a:off x="13703300" y="684602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33565</xdr:rowOff>
    </xdr:from>
    <xdr:to>
      <xdr:col>67</xdr:col>
      <xdr:colOff>101600</xdr:colOff>
      <xdr:row>39</xdr:row>
      <xdr:rowOff>135165</xdr:rowOff>
    </xdr:to>
    <xdr:sp macro="" textlink="">
      <xdr:nvSpPr>
        <xdr:cNvPr id="544" name="楕円 543">
          <a:extLst>
            <a:ext uri="{FF2B5EF4-FFF2-40B4-BE49-F238E27FC236}">
              <a16:creationId xmlns:a16="http://schemas.microsoft.com/office/drawing/2014/main" id="{E85A70F4-BBDA-4802-ADBF-494C20C72EF4}"/>
            </a:ext>
          </a:extLst>
        </xdr:cNvPr>
        <xdr:cNvSpPr/>
      </xdr:nvSpPr>
      <xdr:spPr>
        <a:xfrm>
          <a:off x="12763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84365</xdr:rowOff>
    </xdr:from>
    <xdr:to>
      <xdr:col>71</xdr:col>
      <xdr:colOff>177800</xdr:colOff>
      <xdr:row>39</xdr:row>
      <xdr:rowOff>159476</xdr:rowOff>
    </xdr:to>
    <xdr:cxnSp macro="">
      <xdr:nvCxnSpPr>
        <xdr:cNvPr id="545" name="直線コネクタ 544">
          <a:extLst>
            <a:ext uri="{FF2B5EF4-FFF2-40B4-BE49-F238E27FC236}">
              <a16:creationId xmlns:a16="http://schemas.microsoft.com/office/drawing/2014/main" id="{7B06E920-A743-46E4-98C2-87250187124E}"/>
            </a:ext>
          </a:extLst>
        </xdr:cNvPr>
        <xdr:cNvCxnSpPr/>
      </xdr:nvCxnSpPr>
      <xdr:spPr>
        <a:xfrm>
          <a:off x="12814300" y="6770915"/>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0DDF50C1-E9D2-4432-ADBF-6D6E6970796A}"/>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8459A424-5A2F-4029-8F25-1EBF63E6F959}"/>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AAE14523-4AB6-47CC-B873-3A5D0246BA77}"/>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D51355D7-D3A6-4544-9EC0-EF977151EA86}"/>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8726</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15921982-1456-4836-8DA2-6753D3C9693D}"/>
            </a:ext>
          </a:extLst>
        </xdr:cNvPr>
        <xdr:cNvSpPr txBox="1"/>
      </xdr:nvSpPr>
      <xdr:spPr>
        <a:xfrm>
          <a:off x="15266044" y="703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105064</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B633F5EE-81EA-4339-B96F-0ACB31C7A18B}"/>
            </a:ext>
          </a:extLst>
        </xdr:cNvPr>
        <xdr:cNvSpPr txBox="1"/>
      </xdr:nvSpPr>
      <xdr:spPr>
        <a:xfrm>
          <a:off x="14389744" y="696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29953</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EC3D6AF5-181D-4484-85F2-856D3F345961}"/>
            </a:ext>
          </a:extLst>
        </xdr:cNvPr>
        <xdr:cNvSpPr txBox="1"/>
      </xdr:nvSpPr>
      <xdr:spPr>
        <a:xfrm>
          <a:off x="13500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126292</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B6D93D1E-BE14-4CFE-898A-4787E74AFE10}"/>
            </a:ext>
          </a:extLst>
        </xdr:cNvPr>
        <xdr:cNvSpPr txBox="1"/>
      </xdr:nvSpPr>
      <xdr:spPr>
        <a:xfrm>
          <a:off x="12611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32ADA3DB-5B02-4776-8605-9C4791510E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10E6A133-A21A-428A-BE1B-9CA94EC06A9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3B845250-0A51-4D14-8AF1-785534D0EB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6D55FDA4-5AB4-4D49-BED5-83A99FFD4CB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6CD22C5C-F57C-4E0E-84BA-F3D199B6797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1926B50D-D10B-488A-B0E6-B281E9A857A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D1D70A12-72A2-4112-B4D6-3314ADD089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DB1052D4-CA51-4163-BBB3-8629FB9D3B2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F3B3C0AB-017D-474E-8874-9A9DFE2FD2E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BD6C4E56-EE41-4E36-8393-3AEFF951DF4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987C9B34-833A-40DC-B437-EA5651CFFF5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51FBAEA5-C851-4FAB-AA0A-B5C50B40700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BE963439-4938-4ABB-B875-EF5DC404ABA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C991EB25-BEFB-4747-A1D2-7DC5D56FE95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62B2325C-6810-4A6C-BFD0-0F658E0A656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F0BAEDAD-A5DC-41D1-812B-D8D95A61B05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F258F3B9-678F-4D20-A9D0-F2E8BEC2659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6ADFC519-5CE6-48F9-8C32-622BD6FF42E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1D237241-A3E8-4944-B704-ADF92D4F43B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2A6A2936-2235-4159-AFD0-51DFA816B60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EB7F70CD-EF0B-49A3-B31B-A1BA52C9D1F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4A9BB1AA-3BE5-4ABA-B860-D86021596212}"/>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A4EF5EC-E82A-42F2-951B-BE795A24B91F}"/>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69CAF526-4852-4B16-AE8D-32927475DCA1}"/>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5405897-87DC-4F2C-8D47-444CE1F3084B}"/>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15EE1385-EC82-4C5C-8F58-9BA79863CFDC}"/>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E3EA13A0-83DB-4F45-8DC9-EC5FC696C047}"/>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580DC71C-D9F9-4FD8-A022-BEE59F9410C5}"/>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DAC3D3D3-24B3-4B88-B75D-A9F819CAB31E}"/>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BFAB0306-14F9-4245-AA1A-8C8227D2074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E1DC11E7-E0A2-40A1-B44C-B79F76DCE3D1}"/>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8412E9C7-7A0A-4006-AF27-C3D92E589C4A}"/>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8C16440-3A87-40BC-8472-BC33D88C23A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A18B695-CF25-40E1-91EF-B6D681F200E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32D925F-F470-4910-B543-57D8A422442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92DFAC-B2AD-4921-A7C3-60E3228EC6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C356B15-BB33-475B-BFE0-0FF7C356697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18542</xdr:rowOff>
    </xdr:from>
    <xdr:to>
      <xdr:col>116</xdr:col>
      <xdr:colOff>114300</xdr:colOff>
      <xdr:row>40</xdr:row>
      <xdr:rowOff>120142</xdr:rowOff>
    </xdr:to>
    <xdr:sp macro="" textlink="">
      <xdr:nvSpPr>
        <xdr:cNvPr id="591" name="楕円 590">
          <a:extLst>
            <a:ext uri="{FF2B5EF4-FFF2-40B4-BE49-F238E27FC236}">
              <a16:creationId xmlns:a16="http://schemas.microsoft.com/office/drawing/2014/main" id="{5B1F58B8-C4CE-450C-BA57-DF1E8A4C2989}"/>
            </a:ext>
          </a:extLst>
        </xdr:cNvPr>
        <xdr:cNvSpPr/>
      </xdr:nvSpPr>
      <xdr:spPr>
        <a:xfrm>
          <a:off x="221107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41419</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CB1C9E6F-059B-42DE-B5B7-153241A53918}"/>
            </a:ext>
          </a:extLst>
        </xdr:cNvPr>
        <xdr:cNvSpPr txBox="1"/>
      </xdr:nvSpPr>
      <xdr:spPr>
        <a:xfrm>
          <a:off x="22199600" y="672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27686</xdr:rowOff>
    </xdr:from>
    <xdr:to>
      <xdr:col>112</xdr:col>
      <xdr:colOff>38100</xdr:colOff>
      <xdr:row>40</xdr:row>
      <xdr:rowOff>129286</xdr:rowOff>
    </xdr:to>
    <xdr:sp macro="" textlink="">
      <xdr:nvSpPr>
        <xdr:cNvPr id="593" name="楕円 592">
          <a:extLst>
            <a:ext uri="{FF2B5EF4-FFF2-40B4-BE49-F238E27FC236}">
              <a16:creationId xmlns:a16="http://schemas.microsoft.com/office/drawing/2014/main" id="{99E227DB-01D4-4770-AB9A-9FF3DDC81634}"/>
            </a:ext>
          </a:extLst>
        </xdr:cNvPr>
        <xdr:cNvSpPr/>
      </xdr:nvSpPr>
      <xdr:spPr>
        <a:xfrm>
          <a:off x="212725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69342</xdr:rowOff>
    </xdr:from>
    <xdr:to>
      <xdr:col>116</xdr:col>
      <xdr:colOff>63500</xdr:colOff>
      <xdr:row>40</xdr:row>
      <xdr:rowOff>78486</xdr:rowOff>
    </xdr:to>
    <xdr:cxnSp macro="">
      <xdr:nvCxnSpPr>
        <xdr:cNvPr id="594" name="直線コネクタ 593">
          <a:extLst>
            <a:ext uri="{FF2B5EF4-FFF2-40B4-BE49-F238E27FC236}">
              <a16:creationId xmlns:a16="http://schemas.microsoft.com/office/drawing/2014/main" id="{DCD8D35C-85CB-46F8-8A78-24004B3969B3}"/>
            </a:ext>
          </a:extLst>
        </xdr:cNvPr>
        <xdr:cNvCxnSpPr/>
      </xdr:nvCxnSpPr>
      <xdr:spPr>
        <a:xfrm flipV="1">
          <a:off x="21323300" y="692734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37287</xdr:rowOff>
    </xdr:from>
    <xdr:to>
      <xdr:col>107</xdr:col>
      <xdr:colOff>101600</xdr:colOff>
      <xdr:row>40</xdr:row>
      <xdr:rowOff>138887</xdr:rowOff>
    </xdr:to>
    <xdr:sp macro="" textlink="">
      <xdr:nvSpPr>
        <xdr:cNvPr id="595" name="楕円 594">
          <a:extLst>
            <a:ext uri="{FF2B5EF4-FFF2-40B4-BE49-F238E27FC236}">
              <a16:creationId xmlns:a16="http://schemas.microsoft.com/office/drawing/2014/main" id="{1717001E-D86D-41CB-8866-FDD660D08BE5}"/>
            </a:ext>
          </a:extLst>
        </xdr:cNvPr>
        <xdr:cNvSpPr/>
      </xdr:nvSpPr>
      <xdr:spPr>
        <a:xfrm>
          <a:off x="20383500" y="689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78486</xdr:rowOff>
    </xdr:from>
    <xdr:to>
      <xdr:col>111</xdr:col>
      <xdr:colOff>177800</xdr:colOff>
      <xdr:row>40</xdr:row>
      <xdr:rowOff>88087</xdr:rowOff>
    </xdr:to>
    <xdr:cxnSp macro="">
      <xdr:nvCxnSpPr>
        <xdr:cNvPr id="596" name="直線コネクタ 595">
          <a:extLst>
            <a:ext uri="{FF2B5EF4-FFF2-40B4-BE49-F238E27FC236}">
              <a16:creationId xmlns:a16="http://schemas.microsoft.com/office/drawing/2014/main" id="{ABD3422F-9890-4910-BCE3-DA9573CA1E23}"/>
            </a:ext>
          </a:extLst>
        </xdr:cNvPr>
        <xdr:cNvCxnSpPr/>
      </xdr:nvCxnSpPr>
      <xdr:spPr>
        <a:xfrm flipV="1">
          <a:off x="20434300" y="6936486"/>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43688</xdr:rowOff>
    </xdr:from>
    <xdr:to>
      <xdr:col>102</xdr:col>
      <xdr:colOff>165100</xdr:colOff>
      <xdr:row>40</xdr:row>
      <xdr:rowOff>145288</xdr:rowOff>
    </xdr:to>
    <xdr:sp macro="" textlink="">
      <xdr:nvSpPr>
        <xdr:cNvPr id="597" name="楕円 596">
          <a:extLst>
            <a:ext uri="{FF2B5EF4-FFF2-40B4-BE49-F238E27FC236}">
              <a16:creationId xmlns:a16="http://schemas.microsoft.com/office/drawing/2014/main" id="{9EC1E7D6-7ADB-44B6-8927-BBB9BDA957F6}"/>
            </a:ext>
          </a:extLst>
        </xdr:cNvPr>
        <xdr:cNvSpPr/>
      </xdr:nvSpPr>
      <xdr:spPr>
        <a:xfrm>
          <a:off x="19494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88087</xdr:rowOff>
    </xdr:from>
    <xdr:to>
      <xdr:col>107</xdr:col>
      <xdr:colOff>50800</xdr:colOff>
      <xdr:row>40</xdr:row>
      <xdr:rowOff>94488</xdr:rowOff>
    </xdr:to>
    <xdr:cxnSp macro="">
      <xdr:nvCxnSpPr>
        <xdr:cNvPr id="598" name="直線コネクタ 597">
          <a:extLst>
            <a:ext uri="{FF2B5EF4-FFF2-40B4-BE49-F238E27FC236}">
              <a16:creationId xmlns:a16="http://schemas.microsoft.com/office/drawing/2014/main" id="{A8CCB988-5691-43B3-9887-F1D52E9790BE}"/>
            </a:ext>
          </a:extLst>
        </xdr:cNvPr>
        <xdr:cNvCxnSpPr/>
      </xdr:nvCxnSpPr>
      <xdr:spPr>
        <a:xfrm flipV="1">
          <a:off x="19545300" y="6946087"/>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50088</xdr:rowOff>
    </xdr:from>
    <xdr:to>
      <xdr:col>98</xdr:col>
      <xdr:colOff>38100</xdr:colOff>
      <xdr:row>40</xdr:row>
      <xdr:rowOff>151688</xdr:rowOff>
    </xdr:to>
    <xdr:sp macro="" textlink="">
      <xdr:nvSpPr>
        <xdr:cNvPr id="599" name="楕円 598">
          <a:extLst>
            <a:ext uri="{FF2B5EF4-FFF2-40B4-BE49-F238E27FC236}">
              <a16:creationId xmlns:a16="http://schemas.microsoft.com/office/drawing/2014/main" id="{C52C624F-4416-4E82-80FB-0F4DB3C1B4D7}"/>
            </a:ext>
          </a:extLst>
        </xdr:cNvPr>
        <xdr:cNvSpPr/>
      </xdr:nvSpPr>
      <xdr:spPr>
        <a:xfrm>
          <a:off x="18605500" y="690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94488</xdr:rowOff>
    </xdr:from>
    <xdr:to>
      <xdr:col>102</xdr:col>
      <xdr:colOff>114300</xdr:colOff>
      <xdr:row>40</xdr:row>
      <xdr:rowOff>100888</xdr:rowOff>
    </xdr:to>
    <xdr:cxnSp macro="">
      <xdr:nvCxnSpPr>
        <xdr:cNvPr id="600" name="直線コネクタ 599">
          <a:extLst>
            <a:ext uri="{FF2B5EF4-FFF2-40B4-BE49-F238E27FC236}">
              <a16:creationId xmlns:a16="http://schemas.microsoft.com/office/drawing/2014/main" id="{CD8C9B0C-D6F1-4F6A-BA51-1BBA3A5436FD}"/>
            </a:ext>
          </a:extLst>
        </xdr:cNvPr>
        <xdr:cNvCxnSpPr/>
      </xdr:nvCxnSpPr>
      <xdr:spPr>
        <a:xfrm flipV="1">
          <a:off x="18656300" y="6952488"/>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37FE1E4C-4064-45C5-9CF4-23C15E324291}"/>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A77DC9E6-9784-47B5-B76E-D155AAC954D9}"/>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2EFF3EB4-0566-4780-AC71-C4C063FFE080}"/>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1F2B7864-29CD-43E4-ADA8-7FF2E8DD48EC}"/>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145813</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DC422B28-7D37-4232-9D86-05117565BC11}"/>
            </a:ext>
          </a:extLst>
        </xdr:cNvPr>
        <xdr:cNvSpPr txBox="1"/>
      </xdr:nvSpPr>
      <xdr:spPr>
        <a:xfrm>
          <a:off x="21075727" y="66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155414</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2E437014-EC59-4578-9DF6-0C737B602DA3}"/>
            </a:ext>
          </a:extLst>
        </xdr:cNvPr>
        <xdr:cNvSpPr txBox="1"/>
      </xdr:nvSpPr>
      <xdr:spPr>
        <a:xfrm>
          <a:off x="20199427" y="66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161815</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EC714C9D-70DE-4AB5-86DB-DDFEEB2E06A8}"/>
            </a:ext>
          </a:extLst>
        </xdr:cNvPr>
        <xdr:cNvSpPr txBox="1"/>
      </xdr:nvSpPr>
      <xdr:spPr>
        <a:xfrm>
          <a:off x="193104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168215</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FBB04FBB-D4CF-4909-991C-CFDE21977516}"/>
            </a:ext>
          </a:extLst>
        </xdr:cNvPr>
        <xdr:cNvSpPr txBox="1"/>
      </xdr:nvSpPr>
      <xdr:spPr>
        <a:xfrm>
          <a:off x="18421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171E6448-9279-43FF-BCD8-C1720A10BCA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2F30DF5E-522B-43F1-B00C-8AE5DD2B976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189900F5-30C8-486C-ACFC-F1A4A61F531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D366459C-E91B-4230-9464-3229F12E87C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98E61EEE-302F-48A3-A3AC-99937C40B84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E926A17A-11F6-4B82-8754-3D0FFCAE720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3508593B-2122-4B7B-BE33-8835FBE641A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42FEAA97-3703-4229-B5F8-DAC4DDFEF63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B9CB1E37-FA8A-49FC-9C5A-6B242040A32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1375463-DEA9-441D-B9B8-BA8B070654E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F7A3D216-3861-427B-8653-DD7C32C254A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FB5A8CFB-F96B-4A50-82AB-900F11E2DB2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35748F91-5BD8-4776-81FD-D4F017052F4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6B69CB8C-5778-4C24-A2A3-90FA6FD2174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8B5D062A-12C2-403D-9C73-1C0F4002AF7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1FFE6365-A10D-4F76-8F15-5948397C38C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E9CD6495-CD25-4664-BE32-B10B21067AB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40E873EE-244B-43EA-8CE1-B30243EF48E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319710CA-13F9-4BB7-9700-3D0059F008E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6616A711-368D-40D5-B523-5BC7F32CA53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DF90081A-EC9E-45E9-8C37-2944BA17F1D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4BBB58BF-A1F7-4AAA-8EAD-428527462BA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FB52EBAE-6947-48D2-89CE-12BBEACED7E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6E1763-01CC-4C83-AD81-5ECED643B0C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61933472-26FF-4011-84F6-51D59D3304F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8F0D5115-7254-4CDF-B425-409E495CBE5B}"/>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4BF32553-9E4A-49CE-AD61-FD052F201C9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B6B5DE08-5BC2-4135-A247-F2C6C446B93A}"/>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3E82F598-00B4-484B-9632-A50981970B6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A43524E9-1C0A-4216-B613-C2BDB0FC2F5A}"/>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517C269E-BDF4-451D-AB08-4AD6A191A8D8}"/>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0BFE2953-1E5C-40C4-A2E8-93179CAFD7CA}"/>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93D89093-82F8-4429-82FD-495D9A06B24E}"/>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A08D2972-0D07-493C-9556-E5CEC203F3FB}"/>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9C8C632B-D12C-41A2-B236-A733DE86BF47}"/>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DB0A832A-3A7E-4E2C-95B4-D0D4277D1C43}"/>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2F4E57D-48D7-412D-B091-7535EE2EBC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BA1BAA7-8CE4-4369-83A3-F691CEE4057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C7BAF0B-91E4-4AB9-9928-96B249D38EE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E2DA0D4-A240-4F47-8509-C425449B5FA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4E7ECF1-07BC-4C2E-A95D-822E9D5A530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650" name="楕円 649">
          <a:extLst>
            <a:ext uri="{FF2B5EF4-FFF2-40B4-BE49-F238E27FC236}">
              <a16:creationId xmlns:a16="http://schemas.microsoft.com/office/drawing/2014/main" id="{639837F1-1442-420A-8313-A8C94431792C}"/>
            </a:ext>
          </a:extLst>
        </xdr:cNvPr>
        <xdr:cNvSpPr/>
      </xdr:nvSpPr>
      <xdr:spPr>
        <a:xfrm>
          <a:off x="16268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262503FE-1858-4298-A4D8-B6F835E64D5C}"/>
            </a:ext>
          </a:extLst>
        </xdr:cNvPr>
        <xdr:cNvSpPr txBox="1"/>
      </xdr:nvSpPr>
      <xdr:spPr>
        <a:xfrm>
          <a:off x="16357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87993</xdr:rowOff>
    </xdr:from>
    <xdr:to>
      <xdr:col>81</xdr:col>
      <xdr:colOff>101600</xdr:colOff>
      <xdr:row>60</xdr:row>
      <xdr:rowOff>18143</xdr:rowOff>
    </xdr:to>
    <xdr:sp macro="" textlink="">
      <xdr:nvSpPr>
        <xdr:cNvPr id="652" name="楕円 651">
          <a:extLst>
            <a:ext uri="{FF2B5EF4-FFF2-40B4-BE49-F238E27FC236}">
              <a16:creationId xmlns:a16="http://schemas.microsoft.com/office/drawing/2014/main" id="{6DD4B214-36E7-41AE-851D-8E33C68CFAD1}"/>
            </a:ext>
          </a:extLst>
        </xdr:cNvPr>
        <xdr:cNvSpPr/>
      </xdr:nvSpPr>
      <xdr:spPr>
        <a:xfrm>
          <a:off x="15430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138793</xdr:rowOff>
    </xdr:from>
    <xdr:to>
      <xdr:col>85</xdr:col>
      <xdr:colOff>127000</xdr:colOff>
      <xdr:row>60</xdr:row>
      <xdr:rowOff>0</xdr:rowOff>
    </xdr:to>
    <xdr:cxnSp macro="">
      <xdr:nvCxnSpPr>
        <xdr:cNvPr id="653" name="直線コネクタ 652">
          <a:extLst>
            <a:ext uri="{FF2B5EF4-FFF2-40B4-BE49-F238E27FC236}">
              <a16:creationId xmlns:a16="http://schemas.microsoft.com/office/drawing/2014/main" id="{04188013-2DD7-43AA-A40D-D118B58919E0}"/>
            </a:ext>
          </a:extLst>
        </xdr:cNvPr>
        <xdr:cNvCxnSpPr/>
      </xdr:nvCxnSpPr>
      <xdr:spPr>
        <a:xfrm>
          <a:off x="15481300" y="102543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55335</xdr:rowOff>
    </xdr:from>
    <xdr:to>
      <xdr:col>76</xdr:col>
      <xdr:colOff>165100</xdr:colOff>
      <xdr:row>59</xdr:row>
      <xdr:rowOff>156935</xdr:rowOff>
    </xdr:to>
    <xdr:sp macro="" textlink="">
      <xdr:nvSpPr>
        <xdr:cNvPr id="654" name="楕円 653">
          <a:extLst>
            <a:ext uri="{FF2B5EF4-FFF2-40B4-BE49-F238E27FC236}">
              <a16:creationId xmlns:a16="http://schemas.microsoft.com/office/drawing/2014/main" id="{339997EB-AA5C-417C-BC13-1100580773C1}"/>
            </a:ext>
          </a:extLst>
        </xdr:cNvPr>
        <xdr:cNvSpPr/>
      </xdr:nvSpPr>
      <xdr:spPr>
        <a:xfrm>
          <a:off x="14541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106135</xdr:rowOff>
    </xdr:from>
    <xdr:to>
      <xdr:col>81</xdr:col>
      <xdr:colOff>50800</xdr:colOff>
      <xdr:row>59</xdr:row>
      <xdr:rowOff>138793</xdr:rowOff>
    </xdr:to>
    <xdr:cxnSp macro="">
      <xdr:nvCxnSpPr>
        <xdr:cNvPr id="655" name="直線コネクタ 654">
          <a:extLst>
            <a:ext uri="{FF2B5EF4-FFF2-40B4-BE49-F238E27FC236}">
              <a16:creationId xmlns:a16="http://schemas.microsoft.com/office/drawing/2014/main" id="{A2BF91A7-4B7F-4EDD-88AC-E6A840C3324D}"/>
            </a:ext>
          </a:extLst>
        </xdr:cNvPr>
        <xdr:cNvCxnSpPr/>
      </xdr:nvCxnSpPr>
      <xdr:spPr>
        <a:xfrm>
          <a:off x="14592300" y="10221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56" name="楕円 655">
          <a:extLst>
            <a:ext uri="{FF2B5EF4-FFF2-40B4-BE49-F238E27FC236}">
              <a16:creationId xmlns:a16="http://schemas.microsoft.com/office/drawing/2014/main" id="{9F1254EF-8291-4BEF-81F1-56384B744512}"/>
            </a:ext>
          </a:extLst>
        </xdr:cNvPr>
        <xdr:cNvSpPr/>
      </xdr:nvSpPr>
      <xdr:spPr>
        <a:xfrm>
          <a:off x="13652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73478</xdr:rowOff>
    </xdr:from>
    <xdr:to>
      <xdr:col>76</xdr:col>
      <xdr:colOff>114300</xdr:colOff>
      <xdr:row>59</xdr:row>
      <xdr:rowOff>106135</xdr:rowOff>
    </xdr:to>
    <xdr:cxnSp macro="">
      <xdr:nvCxnSpPr>
        <xdr:cNvPr id="657" name="直線コネクタ 656">
          <a:extLst>
            <a:ext uri="{FF2B5EF4-FFF2-40B4-BE49-F238E27FC236}">
              <a16:creationId xmlns:a16="http://schemas.microsoft.com/office/drawing/2014/main" id="{DF084A4F-E1D5-411F-9B41-47CF0B328C20}"/>
            </a:ext>
          </a:extLst>
        </xdr:cNvPr>
        <xdr:cNvCxnSpPr/>
      </xdr:nvCxnSpPr>
      <xdr:spPr>
        <a:xfrm>
          <a:off x="13703300" y="10189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159838</xdr:rowOff>
    </xdr:from>
    <xdr:to>
      <xdr:col>67</xdr:col>
      <xdr:colOff>101600</xdr:colOff>
      <xdr:row>59</xdr:row>
      <xdr:rowOff>89988</xdr:rowOff>
    </xdr:to>
    <xdr:sp macro="" textlink="">
      <xdr:nvSpPr>
        <xdr:cNvPr id="658" name="楕円 657">
          <a:extLst>
            <a:ext uri="{FF2B5EF4-FFF2-40B4-BE49-F238E27FC236}">
              <a16:creationId xmlns:a16="http://schemas.microsoft.com/office/drawing/2014/main" id="{7E551D1D-0FE2-4A73-AB79-81033F568956}"/>
            </a:ext>
          </a:extLst>
        </xdr:cNvPr>
        <xdr:cNvSpPr/>
      </xdr:nvSpPr>
      <xdr:spPr>
        <a:xfrm>
          <a:off x="127635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39188</xdr:rowOff>
    </xdr:from>
    <xdr:to>
      <xdr:col>71</xdr:col>
      <xdr:colOff>177800</xdr:colOff>
      <xdr:row>59</xdr:row>
      <xdr:rowOff>73478</xdr:rowOff>
    </xdr:to>
    <xdr:cxnSp macro="">
      <xdr:nvCxnSpPr>
        <xdr:cNvPr id="659" name="直線コネクタ 658">
          <a:extLst>
            <a:ext uri="{FF2B5EF4-FFF2-40B4-BE49-F238E27FC236}">
              <a16:creationId xmlns:a16="http://schemas.microsoft.com/office/drawing/2014/main" id="{B473EBB7-8064-4945-BEC2-B9AA736B09F4}"/>
            </a:ext>
          </a:extLst>
        </xdr:cNvPr>
        <xdr:cNvCxnSpPr/>
      </xdr:nvCxnSpPr>
      <xdr:spPr>
        <a:xfrm>
          <a:off x="12814300" y="1015473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660" name="n_1aveValue【学校施設】&#10;有形固定資産減価償却率">
          <a:extLst>
            <a:ext uri="{FF2B5EF4-FFF2-40B4-BE49-F238E27FC236}">
              <a16:creationId xmlns:a16="http://schemas.microsoft.com/office/drawing/2014/main" id="{2D23D78D-9829-4ACF-99B3-4FBF4EC67B9E}"/>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1" name="n_2aveValue【学校施設】&#10;有形固定資産減価償却率">
          <a:extLst>
            <a:ext uri="{FF2B5EF4-FFF2-40B4-BE49-F238E27FC236}">
              <a16:creationId xmlns:a16="http://schemas.microsoft.com/office/drawing/2014/main" id="{F6A39733-8A54-4371-8C08-024DB46EE3F7}"/>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2" name="n_3aveValue【学校施設】&#10;有形固定資産減価償却率">
          <a:extLst>
            <a:ext uri="{FF2B5EF4-FFF2-40B4-BE49-F238E27FC236}">
              <a16:creationId xmlns:a16="http://schemas.microsoft.com/office/drawing/2014/main" id="{36DF64C2-2EC4-46AE-B2C8-347CBED2CFA4}"/>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3" name="n_4aveValue【学校施設】&#10;有形固定資産減価償却率">
          <a:extLst>
            <a:ext uri="{FF2B5EF4-FFF2-40B4-BE49-F238E27FC236}">
              <a16:creationId xmlns:a16="http://schemas.microsoft.com/office/drawing/2014/main" id="{8052A6DE-EAD8-4228-85F6-660928331EDC}"/>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34670</xdr:rowOff>
    </xdr:from>
    <xdr:ext cx="405111" cy="259045"/>
    <xdr:sp macro="" textlink="">
      <xdr:nvSpPr>
        <xdr:cNvPr id="664" name="n_1mainValue【学校施設】&#10;有形固定資産減価償却率">
          <a:extLst>
            <a:ext uri="{FF2B5EF4-FFF2-40B4-BE49-F238E27FC236}">
              <a16:creationId xmlns:a16="http://schemas.microsoft.com/office/drawing/2014/main" id="{C4F1C841-AF6C-40C4-A177-0569C264E8CB}"/>
            </a:ext>
          </a:extLst>
        </xdr:cNvPr>
        <xdr:cNvSpPr txBox="1"/>
      </xdr:nvSpPr>
      <xdr:spPr>
        <a:xfrm>
          <a:off x="152660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665" name="n_2mainValue【学校施設】&#10;有形固定資産減価償却率">
          <a:extLst>
            <a:ext uri="{FF2B5EF4-FFF2-40B4-BE49-F238E27FC236}">
              <a16:creationId xmlns:a16="http://schemas.microsoft.com/office/drawing/2014/main" id="{F8FF795D-DBF5-44A6-8D10-B3D09A738A26}"/>
            </a:ext>
          </a:extLst>
        </xdr:cNvPr>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66" name="n_3mainValue【学校施設】&#10;有形固定資産減価償却率">
          <a:extLst>
            <a:ext uri="{FF2B5EF4-FFF2-40B4-BE49-F238E27FC236}">
              <a16:creationId xmlns:a16="http://schemas.microsoft.com/office/drawing/2014/main" id="{44EE26E9-631E-4E3E-A363-33826BA17451}"/>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106515</xdr:rowOff>
    </xdr:from>
    <xdr:ext cx="405111" cy="259045"/>
    <xdr:sp macro="" textlink="">
      <xdr:nvSpPr>
        <xdr:cNvPr id="667" name="n_4mainValue【学校施設】&#10;有形固定資産減価償却率">
          <a:extLst>
            <a:ext uri="{FF2B5EF4-FFF2-40B4-BE49-F238E27FC236}">
              <a16:creationId xmlns:a16="http://schemas.microsoft.com/office/drawing/2014/main" id="{5B7DB46B-C2CE-4548-95A0-C0921314ABE8}"/>
            </a:ext>
          </a:extLst>
        </xdr:cNvPr>
        <xdr:cNvSpPr txBox="1"/>
      </xdr:nvSpPr>
      <xdr:spPr>
        <a:xfrm>
          <a:off x="12611744" y="987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AF51D300-1252-45CC-9941-438D4D637C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D99B7AB0-A36E-4709-9F05-654F2AC829E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25994FFD-44AE-4EAA-A89A-1AC20834A2C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9D1EBE97-81CD-4262-B334-6FCAE0EE3B0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8D333FB0-AB91-442A-B0AE-38DB4D84265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A86A58A-C2A2-419D-BD47-563E4BBFF48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EE623F20-9241-4411-92E9-4D859A30BC5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1C64534B-B89C-4846-8D10-F0FC8AAECFF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37FBA279-195C-4257-82C2-5EB7C064B23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BB032917-199B-4D33-8CDA-C0C789CDCC0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D5FF6BCB-FCBD-4EA0-852F-B0B21B41F6F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D3B36B6C-8793-4BA1-BE65-F9E50BCD3C4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6A6669AF-1CBA-4344-9C86-275D08023AA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C3DEC5CA-7D09-43E6-B4B5-E9D6E4646414}"/>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2F31C8B3-BB8D-44BD-A553-1608E628B0F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EA357258-3B2C-4FC1-8E2F-D74200EE4838}"/>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968CBEA2-0B5E-412E-8470-347BD992D7A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1CB3C5CD-2FDB-4AC2-9A95-28F07F752789}"/>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E9CCA961-F336-4E95-8BAE-AA64BFF5FB7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E3DFB281-3071-43D9-B6DA-D8C5ECE57C9D}"/>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26E12576-4BD1-4A78-829F-7CEB8288AA6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FFE1B037-4FA5-44A1-9B08-4256DE2A6992}"/>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EAEB88D4-55B9-45B3-8954-72092EFA381B}"/>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CC20BD6E-0467-49E3-B08C-C7626DFA2EB9}"/>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7F3FF273-274D-4390-B741-47C2CC7594E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D92EAA3E-810F-49A8-857C-E82DD90DC168}"/>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694" name="【学校施設】&#10;一人当たり面積平均値テキスト">
          <a:extLst>
            <a:ext uri="{FF2B5EF4-FFF2-40B4-BE49-F238E27FC236}">
              <a16:creationId xmlns:a16="http://schemas.microsoft.com/office/drawing/2014/main" id="{BED9EFF4-6FE0-4DBB-AE28-6BCD8A8C2153}"/>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72855026-8569-4E4A-A5D2-4EB06A8E83E7}"/>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7F44141B-1EDC-466C-A6E8-C7F65E1B1132}"/>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94DE7E49-8F1C-479C-AC1B-727E70DE707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DF03D512-9643-46FA-A889-22E9529436E5}"/>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E2EFB509-C0AE-4663-B2F5-621B93C102B8}"/>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0B221CD-11EE-495D-A4AD-999831AA15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B3841E8-AE92-42C6-A72C-0027D641032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88F6AB8A-758E-4B54-A7F3-431C8DAE894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640B212-C114-40DD-B781-1F872780096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5D61EB-A663-49FD-BB44-455203D2825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45121</xdr:rowOff>
    </xdr:from>
    <xdr:to>
      <xdr:col>116</xdr:col>
      <xdr:colOff>114300</xdr:colOff>
      <xdr:row>62</xdr:row>
      <xdr:rowOff>146721</xdr:rowOff>
    </xdr:to>
    <xdr:sp macro="" textlink="">
      <xdr:nvSpPr>
        <xdr:cNvPr id="705" name="楕円 704">
          <a:extLst>
            <a:ext uri="{FF2B5EF4-FFF2-40B4-BE49-F238E27FC236}">
              <a16:creationId xmlns:a16="http://schemas.microsoft.com/office/drawing/2014/main" id="{DDD39439-E9A6-40FC-B423-B7B5BBADD355}"/>
            </a:ext>
          </a:extLst>
        </xdr:cNvPr>
        <xdr:cNvSpPr/>
      </xdr:nvSpPr>
      <xdr:spPr>
        <a:xfrm>
          <a:off x="22110700" y="1067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67998</xdr:rowOff>
    </xdr:from>
    <xdr:ext cx="469744" cy="259045"/>
    <xdr:sp macro="" textlink="">
      <xdr:nvSpPr>
        <xdr:cNvPr id="706" name="【学校施設】&#10;一人当たり面積該当値テキスト">
          <a:extLst>
            <a:ext uri="{FF2B5EF4-FFF2-40B4-BE49-F238E27FC236}">
              <a16:creationId xmlns:a16="http://schemas.microsoft.com/office/drawing/2014/main" id="{7F8E6677-6289-4E59-9CBB-04C117C513C5}"/>
            </a:ext>
          </a:extLst>
        </xdr:cNvPr>
        <xdr:cNvSpPr txBox="1"/>
      </xdr:nvSpPr>
      <xdr:spPr>
        <a:xfrm>
          <a:off x="22199600" y="105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54904</xdr:rowOff>
    </xdr:from>
    <xdr:to>
      <xdr:col>112</xdr:col>
      <xdr:colOff>38100</xdr:colOff>
      <xdr:row>62</xdr:row>
      <xdr:rowOff>156504</xdr:rowOff>
    </xdr:to>
    <xdr:sp macro="" textlink="">
      <xdr:nvSpPr>
        <xdr:cNvPr id="707" name="楕円 706">
          <a:extLst>
            <a:ext uri="{FF2B5EF4-FFF2-40B4-BE49-F238E27FC236}">
              <a16:creationId xmlns:a16="http://schemas.microsoft.com/office/drawing/2014/main" id="{87F927C8-288D-4FFF-B72A-9B6E927525AD}"/>
            </a:ext>
          </a:extLst>
        </xdr:cNvPr>
        <xdr:cNvSpPr/>
      </xdr:nvSpPr>
      <xdr:spPr>
        <a:xfrm>
          <a:off x="21272500" y="1068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95921</xdr:rowOff>
    </xdr:from>
    <xdr:to>
      <xdr:col>116</xdr:col>
      <xdr:colOff>63500</xdr:colOff>
      <xdr:row>62</xdr:row>
      <xdr:rowOff>105704</xdr:rowOff>
    </xdr:to>
    <xdr:cxnSp macro="">
      <xdr:nvCxnSpPr>
        <xdr:cNvPr id="708" name="直線コネクタ 707">
          <a:extLst>
            <a:ext uri="{FF2B5EF4-FFF2-40B4-BE49-F238E27FC236}">
              <a16:creationId xmlns:a16="http://schemas.microsoft.com/office/drawing/2014/main" id="{4D2CA93D-0C08-4238-BE69-EAAE3D7AABCF}"/>
            </a:ext>
          </a:extLst>
        </xdr:cNvPr>
        <xdr:cNvCxnSpPr/>
      </xdr:nvCxnSpPr>
      <xdr:spPr>
        <a:xfrm flipV="1">
          <a:off x="21323300" y="10725821"/>
          <a:ext cx="838200" cy="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65008</xdr:rowOff>
    </xdr:from>
    <xdr:to>
      <xdr:col>107</xdr:col>
      <xdr:colOff>101600</xdr:colOff>
      <xdr:row>62</xdr:row>
      <xdr:rowOff>166608</xdr:rowOff>
    </xdr:to>
    <xdr:sp macro="" textlink="">
      <xdr:nvSpPr>
        <xdr:cNvPr id="709" name="楕円 708">
          <a:extLst>
            <a:ext uri="{FF2B5EF4-FFF2-40B4-BE49-F238E27FC236}">
              <a16:creationId xmlns:a16="http://schemas.microsoft.com/office/drawing/2014/main" id="{773A77C8-386C-45D3-954E-BF8BDBA914FC}"/>
            </a:ext>
          </a:extLst>
        </xdr:cNvPr>
        <xdr:cNvSpPr/>
      </xdr:nvSpPr>
      <xdr:spPr>
        <a:xfrm>
          <a:off x="20383500" y="1069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105704</xdr:rowOff>
    </xdr:from>
    <xdr:to>
      <xdr:col>111</xdr:col>
      <xdr:colOff>177800</xdr:colOff>
      <xdr:row>62</xdr:row>
      <xdr:rowOff>115808</xdr:rowOff>
    </xdr:to>
    <xdr:cxnSp macro="">
      <xdr:nvCxnSpPr>
        <xdr:cNvPr id="710" name="直線コネクタ 709">
          <a:extLst>
            <a:ext uri="{FF2B5EF4-FFF2-40B4-BE49-F238E27FC236}">
              <a16:creationId xmlns:a16="http://schemas.microsoft.com/office/drawing/2014/main" id="{9A1157C7-47EB-4C36-90F0-D5E29732FB05}"/>
            </a:ext>
          </a:extLst>
        </xdr:cNvPr>
        <xdr:cNvCxnSpPr/>
      </xdr:nvCxnSpPr>
      <xdr:spPr>
        <a:xfrm flipV="1">
          <a:off x="20434300" y="10735604"/>
          <a:ext cx="8890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71547</xdr:rowOff>
    </xdr:from>
    <xdr:to>
      <xdr:col>102</xdr:col>
      <xdr:colOff>165100</xdr:colOff>
      <xdr:row>63</xdr:row>
      <xdr:rowOff>1697</xdr:rowOff>
    </xdr:to>
    <xdr:sp macro="" textlink="">
      <xdr:nvSpPr>
        <xdr:cNvPr id="711" name="楕円 710">
          <a:extLst>
            <a:ext uri="{FF2B5EF4-FFF2-40B4-BE49-F238E27FC236}">
              <a16:creationId xmlns:a16="http://schemas.microsoft.com/office/drawing/2014/main" id="{39FFCBB6-6BE4-4297-B028-C698758D29F2}"/>
            </a:ext>
          </a:extLst>
        </xdr:cNvPr>
        <xdr:cNvSpPr/>
      </xdr:nvSpPr>
      <xdr:spPr>
        <a:xfrm>
          <a:off x="19494500" y="107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115808</xdr:rowOff>
    </xdr:from>
    <xdr:to>
      <xdr:col>107</xdr:col>
      <xdr:colOff>50800</xdr:colOff>
      <xdr:row>62</xdr:row>
      <xdr:rowOff>122347</xdr:rowOff>
    </xdr:to>
    <xdr:cxnSp macro="">
      <xdr:nvCxnSpPr>
        <xdr:cNvPr id="712" name="直線コネクタ 711">
          <a:extLst>
            <a:ext uri="{FF2B5EF4-FFF2-40B4-BE49-F238E27FC236}">
              <a16:creationId xmlns:a16="http://schemas.microsoft.com/office/drawing/2014/main" id="{358F305C-A6B1-451F-941B-E02D12B359CE}"/>
            </a:ext>
          </a:extLst>
        </xdr:cNvPr>
        <xdr:cNvCxnSpPr/>
      </xdr:nvCxnSpPr>
      <xdr:spPr>
        <a:xfrm flipV="1">
          <a:off x="19545300" y="10745708"/>
          <a:ext cx="889000" cy="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78405</xdr:rowOff>
    </xdr:from>
    <xdr:to>
      <xdr:col>98</xdr:col>
      <xdr:colOff>38100</xdr:colOff>
      <xdr:row>63</xdr:row>
      <xdr:rowOff>8555</xdr:rowOff>
    </xdr:to>
    <xdr:sp macro="" textlink="">
      <xdr:nvSpPr>
        <xdr:cNvPr id="713" name="楕円 712">
          <a:extLst>
            <a:ext uri="{FF2B5EF4-FFF2-40B4-BE49-F238E27FC236}">
              <a16:creationId xmlns:a16="http://schemas.microsoft.com/office/drawing/2014/main" id="{101B3440-4FC4-4788-B44B-80FE69C1B3D7}"/>
            </a:ext>
          </a:extLst>
        </xdr:cNvPr>
        <xdr:cNvSpPr/>
      </xdr:nvSpPr>
      <xdr:spPr>
        <a:xfrm>
          <a:off x="18605500" y="107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122347</xdr:rowOff>
    </xdr:from>
    <xdr:to>
      <xdr:col>102</xdr:col>
      <xdr:colOff>114300</xdr:colOff>
      <xdr:row>62</xdr:row>
      <xdr:rowOff>129205</xdr:rowOff>
    </xdr:to>
    <xdr:cxnSp macro="">
      <xdr:nvCxnSpPr>
        <xdr:cNvPr id="714" name="直線コネクタ 713">
          <a:extLst>
            <a:ext uri="{FF2B5EF4-FFF2-40B4-BE49-F238E27FC236}">
              <a16:creationId xmlns:a16="http://schemas.microsoft.com/office/drawing/2014/main" id="{96317C61-209B-42E4-B1C9-665BE630F36A}"/>
            </a:ext>
          </a:extLst>
        </xdr:cNvPr>
        <xdr:cNvCxnSpPr/>
      </xdr:nvCxnSpPr>
      <xdr:spPr>
        <a:xfrm flipV="1">
          <a:off x="18656300" y="10752247"/>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715" name="n_1aveValue【学校施設】&#10;一人当たり面積">
          <a:extLst>
            <a:ext uri="{FF2B5EF4-FFF2-40B4-BE49-F238E27FC236}">
              <a16:creationId xmlns:a16="http://schemas.microsoft.com/office/drawing/2014/main" id="{A35DF1A9-0193-4F83-BD96-FB24FDCF087E}"/>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716" name="n_2aveValue【学校施設】&#10;一人当たり面積">
          <a:extLst>
            <a:ext uri="{FF2B5EF4-FFF2-40B4-BE49-F238E27FC236}">
              <a16:creationId xmlns:a16="http://schemas.microsoft.com/office/drawing/2014/main" id="{0BD5A343-A6EA-4F65-AFEB-1B00E650748B}"/>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717" name="n_3aveValue【学校施設】&#10;一人当たり面積">
          <a:extLst>
            <a:ext uri="{FF2B5EF4-FFF2-40B4-BE49-F238E27FC236}">
              <a16:creationId xmlns:a16="http://schemas.microsoft.com/office/drawing/2014/main" id="{60B3A562-8A43-4F79-A699-9015C0B9B377}"/>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718" name="n_4aveValue【学校施設】&#10;一人当たり面積">
          <a:extLst>
            <a:ext uri="{FF2B5EF4-FFF2-40B4-BE49-F238E27FC236}">
              <a16:creationId xmlns:a16="http://schemas.microsoft.com/office/drawing/2014/main" id="{08C539FF-5DAC-401F-BA1B-8D0B17EE30DB}"/>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1581</xdr:rowOff>
    </xdr:from>
    <xdr:ext cx="469744" cy="259045"/>
    <xdr:sp macro="" textlink="">
      <xdr:nvSpPr>
        <xdr:cNvPr id="719" name="n_1mainValue【学校施設】&#10;一人当たり面積">
          <a:extLst>
            <a:ext uri="{FF2B5EF4-FFF2-40B4-BE49-F238E27FC236}">
              <a16:creationId xmlns:a16="http://schemas.microsoft.com/office/drawing/2014/main" id="{3F51CF0E-2B2E-4F5F-B136-98173F97248B}"/>
            </a:ext>
          </a:extLst>
        </xdr:cNvPr>
        <xdr:cNvSpPr txBox="1"/>
      </xdr:nvSpPr>
      <xdr:spPr>
        <a:xfrm>
          <a:off x="21075727" y="1046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11685</xdr:rowOff>
    </xdr:from>
    <xdr:ext cx="469744" cy="259045"/>
    <xdr:sp macro="" textlink="">
      <xdr:nvSpPr>
        <xdr:cNvPr id="720" name="n_2mainValue【学校施設】&#10;一人当たり面積">
          <a:extLst>
            <a:ext uri="{FF2B5EF4-FFF2-40B4-BE49-F238E27FC236}">
              <a16:creationId xmlns:a16="http://schemas.microsoft.com/office/drawing/2014/main" id="{2C5CBA40-2976-425C-9745-63726DF12D74}"/>
            </a:ext>
          </a:extLst>
        </xdr:cNvPr>
        <xdr:cNvSpPr txBox="1"/>
      </xdr:nvSpPr>
      <xdr:spPr>
        <a:xfrm>
          <a:off x="20199427" y="10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18224</xdr:rowOff>
    </xdr:from>
    <xdr:ext cx="469744" cy="259045"/>
    <xdr:sp macro="" textlink="">
      <xdr:nvSpPr>
        <xdr:cNvPr id="721" name="n_3mainValue【学校施設】&#10;一人当たり面積">
          <a:extLst>
            <a:ext uri="{FF2B5EF4-FFF2-40B4-BE49-F238E27FC236}">
              <a16:creationId xmlns:a16="http://schemas.microsoft.com/office/drawing/2014/main" id="{D5D892EF-F0CA-4FEF-B1B6-AC4754C57EAD}"/>
            </a:ext>
          </a:extLst>
        </xdr:cNvPr>
        <xdr:cNvSpPr txBox="1"/>
      </xdr:nvSpPr>
      <xdr:spPr>
        <a:xfrm>
          <a:off x="19310427" y="1047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25082</xdr:rowOff>
    </xdr:from>
    <xdr:ext cx="469744" cy="259045"/>
    <xdr:sp macro="" textlink="">
      <xdr:nvSpPr>
        <xdr:cNvPr id="722" name="n_4mainValue【学校施設】&#10;一人当たり面積">
          <a:extLst>
            <a:ext uri="{FF2B5EF4-FFF2-40B4-BE49-F238E27FC236}">
              <a16:creationId xmlns:a16="http://schemas.microsoft.com/office/drawing/2014/main" id="{7450EBD8-BB77-4587-AB95-CC67EEA37405}"/>
            </a:ext>
          </a:extLst>
        </xdr:cNvPr>
        <xdr:cNvSpPr txBox="1"/>
      </xdr:nvSpPr>
      <xdr:spPr>
        <a:xfrm>
          <a:off x="18421427" y="10483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953A9EB3-F6AE-4CEF-8531-300D8F6DBB1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F0042FAE-1DE4-4A69-B77F-9E88C6B1A5B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4E23C594-1AB9-456F-842B-C3BE63037DF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61058A0D-FEC6-4B6E-A717-6053A3562E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EAA33D21-E4DC-4109-9AB8-2C55398BB3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62CD632E-5A9C-4537-83A8-48B3B37E01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CBE92127-A65E-48CD-9417-144E34A3CF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47C23BCF-DA47-4877-A1A0-6A821083B97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6F5106EF-683C-45DA-8A7E-FBDF15BC085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10DFBF7C-23C1-4C20-B98A-0801EF4B78C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5ED277A7-5C35-4CDE-B56E-F34829A9E88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B29432BC-E796-4837-86C8-BFDCD5968A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B26A78DC-09C6-4529-9BD1-928E5E4023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3CA49117-8FF9-4C84-9DC6-54322DB006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0AD5C56A-B504-4405-835E-D7AFC757E6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6952D224-CF16-4050-A629-0E502DC517E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227953D-07B6-4B50-AFFF-8DB223C7749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8005ADA-BEE1-4EE4-AD8D-DC7CB2D88D1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9F564E6-E15B-4D3E-B7C2-12B8C8FAC3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B7952EC-76FE-4002-B0A9-40FA47FD3D4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386863B-011C-400E-9105-C400B6B8D5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1E26CCC-DC8F-40C0-AA0E-D1F01F0379B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C7DD3C9-6ACF-4A14-8A12-78448EF57AE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A8E3267-54DE-424D-9083-2E49A3B952F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908479A3-8259-4498-B16F-54DFD54906E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A5F8095-01DA-488F-8E34-B697082532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8D9B1E4D-BB6B-49A6-8CCC-27A434722CC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965A174B-A99B-43C0-B635-AF3042CD1DA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50600FDE-97CB-49C4-8C2B-8B301886FFB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F00AF09F-1F90-47D6-AA6C-FBBFC9765D3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2B8CD00F-7AE4-4F23-B170-900C8B5184E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AEABEAFC-98C7-4B7F-B4DC-87EDCB5C076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A905DB75-35DA-4DD9-B3DB-BD1A8D7E7BF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F7E9472-82A1-4473-AB78-0120D2E0082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46E8B906-2ABE-45D7-9237-35088A43BEB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8EEE6E48-DD61-46F5-9E8F-C83046D47E0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89CBA50B-BB81-485C-AF0F-D7225659BE5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75D5D640-51F5-418C-BEB9-CA9BB7A7609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DF5ECCC-D813-4E13-9BCF-87EC3965835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BBD33337-25C2-4F69-99BA-144098FA73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8AB50894-EB16-40AE-8927-E3A150999A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0BE9A37-4914-44E9-AD68-0E3140889482}"/>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85E4C638-E2D7-4A64-99A8-7429E4DEBE7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AF960945-28A7-4C23-A191-6862514BCB5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AC8EC370-9EBD-4CB5-AD1F-3D0AB17D5C4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17DB382C-7159-475C-AF36-8D7F387AD623}"/>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24DEB4E9-5349-40C7-95F6-68EF36E3F39C}"/>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D40A88FF-7C97-455D-9801-C5525C4BC1C2}"/>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6E6A724A-E14D-42FF-B845-A0A479F03733}"/>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CA72BA3F-8C61-458E-8414-AA2D12CFA911}"/>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330C7334-CD33-4D57-9C77-1061CCEE9FD7}"/>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380534CF-6D49-4A31-9E63-89E81FDE33E2}"/>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E08B9F9-B1A0-4904-BF00-875DBC05C97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F16A8BD-5D49-407E-BB1E-E11062039B4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C89B249-DA64-4CC7-AA02-B0F635BEE56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A9CDE47-61A2-4516-9B7E-EE56DCB6828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0F4154A-B7CA-43D3-A279-81E23DEE7AA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780" name="楕円 779">
          <a:extLst>
            <a:ext uri="{FF2B5EF4-FFF2-40B4-BE49-F238E27FC236}">
              <a16:creationId xmlns:a16="http://schemas.microsoft.com/office/drawing/2014/main" id="{74C9DECE-4A9C-4B50-90A1-C875CC563A55}"/>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781" name="【公民館】&#10;有形固定資産減価償却率該当値テキスト">
          <a:extLst>
            <a:ext uri="{FF2B5EF4-FFF2-40B4-BE49-F238E27FC236}">
              <a16:creationId xmlns:a16="http://schemas.microsoft.com/office/drawing/2014/main" id="{8D7307B8-1587-4902-80DF-6AB876DA362B}"/>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782" name="楕円 781">
          <a:extLst>
            <a:ext uri="{FF2B5EF4-FFF2-40B4-BE49-F238E27FC236}">
              <a16:creationId xmlns:a16="http://schemas.microsoft.com/office/drawing/2014/main" id="{5F0F3D10-CDD6-4BD2-8F29-4C4B33144DE6}"/>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783" name="直線コネクタ 782">
          <a:extLst>
            <a:ext uri="{FF2B5EF4-FFF2-40B4-BE49-F238E27FC236}">
              <a16:creationId xmlns:a16="http://schemas.microsoft.com/office/drawing/2014/main" id="{F6299D82-46E6-4781-AC6B-DC2685CCAE5E}"/>
            </a:ext>
          </a:extLst>
        </xdr:cNvPr>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784" name="楕円 783">
          <a:extLst>
            <a:ext uri="{FF2B5EF4-FFF2-40B4-BE49-F238E27FC236}">
              <a16:creationId xmlns:a16="http://schemas.microsoft.com/office/drawing/2014/main" id="{BC8D7D62-EAFC-4376-8372-B82A0B568221}"/>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785" name="直線コネクタ 784">
          <a:extLst>
            <a:ext uri="{FF2B5EF4-FFF2-40B4-BE49-F238E27FC236}">
              <a16:creationId xmlns:a16="http://schemas.microsoft.com/office/drawing/2014/main" id="{391B4D9B-E17F-46CB-BF72-7C686DB1D3C1}"/>
            </a:ext>
          </a:extLst>
        </xdr:cNvPr>
        <xdr:cNvCxnSpPr/>
      </xdr:nvCxnSpPr>
      <xdr:spPr>
        <a:xfrm>
          <a:off x="14592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786" name="楕円 785">
          <a:extLst>
            <a:ext uri="{FF2B5EF4-FFF2-40B4-BE49-F238E27FC236}">
              <a16:creationId xmlns:a16="http://schemas.microsoft.com/office/drawing/2014/main" id="{6D866535-043D-4DB9-8B2D-E2333D971C8B}"/>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787" name="直線コネクタ 786">
          <a:extLst>
            <a:ext uri="{FF2B5EF4-FFF2-40B4-BE49-F238E27FC236}">
              <a16:creationId xmlns:a16="http://schemas.microsoft.com/office/drawing/2014/main" id="{FCB6D35E-41A8-4699-B6ED-1678F75BB5F0}"/>
            </a:ext>
          </a:extLst>
        </xdr:cNvPr>
        <xdr:cNvCxnSpPr/>
      </xdr:nvCxnSpPr>
      <xdr:spPr>
        <a:xfrm>
          <a:off x="13703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788" name="楕円 787">
          <a:extLst>
            <a:ext uri="{FF2B5EF4-FFF2-40B4-BE49-F238E27FC236}">
              <a16:creationId xmlns:a16="http://schemas.microsoft.com/office/drawing/2014/main" id="{7E0EE97C-E13E-4FAE-97CD-1B0CCCE928B1}"/>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789" name="直線コネクタ 788">
          <a:extLst>
            <a:ext uri="{FF2B5EF4-FFF2-40B4-BE49-F238E27FC236}">
              <a16:creationId xmlns:a16="http://schemas.microsoft.com/office/drawing/2014/main" id="{BA4CD7FD-062D-4AEF-B312-92BE0721245D}"/>
            </a:ext>
          </a:extLst>
        </xdr:cNvPr>
        <xdr:cNvCxnSpPr/>
      </xdr:nvCxnSpPr>
      <xdr:spPr>
        <a:xfrm>
          <a:off x="12814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32D0F82B-5D4C-4DFE-9269-458225114678}"/>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902E551E-3ACC-4D13-9A06-1340101BF46C}"/>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453419D8-C647-46E4-91FA-1BA1EA81F11F}"/>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FBEF2290-813F-4C2F-9A0F-A96B4D212122}"/>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94" name="n_1mainValue【公民館】&#10;有形固定資産減価償却率">
          <a:extLst>
            <a:ext uri="{FF2B5EF4-FFF2-40B4-BE49-F238E27FC236}">
              <a16:creationId xmlns:a16="http://schemas.microsoft.com/office/drawing/2014/main" id="{7582A269-4417-4B04-9ED0-B5B5E7FE03A9}"/>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95" name="n_2mainValue【公民館】&#10;有形固定資産減価償却率">
          <a:extLst>
            <a:ext uri="{FF2B5EF4-FFF2-40B4-BE49-F238E27FC236}">
              <a16:creationId xmlns:a16="http://schemas.microsoft.com/office/drawing/2014/main" id="{D1B46A24-7D62-49DE-9C43-5A4E2A05EFB5}"/>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96" name="n_3mainValue【公民館】&#10;有形固定資産減価償却率">
          <a:extLst>
            <a:ext uri="{FF2B5EF4-FFF2-40B4-BE49-F238E27FC236}">
              <a16:creationId xmlns:a16="http://schemas.microsoft.com/office/drawing/2014/main" id="{78601E82-461B-44FE-BABF-8D72E9529FF8}"/>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97" name="n_4mainValue【公民館】&#10;有形固定資産減価償却率">
          <a:extLst>
            <a:ext uri="{FF2B5EF4-FFF2-40B4-BE49-F238E27FC236}">
              <a16:creationId xmlns:a16="http://schemas.microsoft.com/office/drawing/2014/main" id="{C0727839-9FCC-4C38-AB8C-FEF28B92857B}"/>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2E53C20-D6BC-40ED-93AD-42B2EB83095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03FEC61-AF54-42C1-B0C2-EA9E2066ECB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9EDCE53C-3B72-404E-8707-E8E09EC67FD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5409CEE-15C7-49AA-966C-8F523DF4EF6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63C2E764-22DA-4BBD-A95F-372F79C1A1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D9CFC887-5D39-4AFF-8B5B-7A711DD9768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52A9B31-7D52-4869-B60C-B75470FA7E3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458316B4-6C45-4FA0-9EA6-C90165EB3CF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C05FBB4D-FF75-4A93-8FFF-DD9119C14CC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F4F80DD-029F-4B18-851E-6C9C40C956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3CECD7AA-CFAF-4050-BB40-053FA346B64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AF964C8E-438E-4605-AA35-AC942DB480F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3D1DCFB9-D1A1-4A80-924F-B6592425C3C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54ACB527-6A6A-438B-9EB6-856461E975F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A21B6D34-4FE7-4E5D-817A-F63F9E194A2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F5475B22-02D6-48A1-AAAE-0E318E9C30C1}"/>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B7BE2349-162F-4E98-865E-89927146DEB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245841AA-1C5C-4DDB-B1F6-439444BD2376}"/>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F32B6668-4F5F-4EB2-8047-0A060175317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F1023C41-C906-41EE-8557-903B90BC1FAC}"/>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9606028B-EECA-4C40-AC1D-B4C78F6711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E2EFCD43-6AC0-4D93-A897-33C37ADF958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EB6AAA25-4C9C-4560-9DC6-ACF33C2F012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993C458C-900D-4920-84AA-F418251FD1B2}"/>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6E730A06-68F9-4C14-BE13-9E87BD0F1CED}"/>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26CC336B-AF7D-49AC-BEBC-1A261587B813}"/>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ACBC2D0C-ADF6-4904-A035-0C9F830823B5}"/>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9562D005-CF03-4FC1-AF9F-C611F3C96CC8}"/>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826" name="【公民館】&#10;一人当たり面積平均値テキスト">
          <a:extLst>
            <a:ext uri="{FF2B5EF4-FFF2-40B4-BE49-F238E27FC236}">
              <a16:creationId xmlns:a16="http://schemas.microsoft.com/office/drawing/2014/main" id="{BE058A73-3714-4AC1-996B-9DC31B85AF43}"/>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6CE484FA-B9F8-48B3-B47F-DCD8764E31FF}"/>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85A97674-3670-486F-9CFD-188160183E39}"/>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6AD76DF0-BBAB-4D47-BC17-63E13F1D9399}"/>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DA99FF4D-C516-49A1-ABC3-78A760CBE64C}"/>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A925B0DF-E688-40F2-A2DB-36AEF67636E2}"/>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8A9118E-E555-4501-A3A3-6C02453ECC9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8B45BFB-1136-4FA0-88F7-3F3C5F6B838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9B0A9D2-99DA-49D2-AEB9-6E6153A2BAB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7E6992F-0267-4A8F-9EEC-3ED198B43FE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E75DD14-DFC0-4CB5-A919-62EE33C2568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156387</xdr:rowOff>
    </xdr:from>
    <xdr:to>
      <xdr:col>116</xdr:col>
      <xdr:colOff>114300</xdr:colOff>
      <xdr:row>108</xdr:row>
      <xdr:rowOff>86537</xdr:rowOff>
    </xdr:to>
    <xdr:sp macro="" textlink="">
      <xdr:nvSpPr>
        <xdr:cNvPr id="837" name="楕円 836">
          <a:extLst>
            <a:ext uri="{FF2B5EF4-FFF2-40B4-BE49-F238E27FC236}">
              <a16:creationId xmlns:a16="http://schemas.microsoft.com/office/drawing/2014/main" id="{BEE37DB5-ACC6-40E0-BCDD-EC45735363C5}"/>
            </a:ext>
          </a:extLst>
        </xdr:cNvPr>
        <xdr:cNvSpPr/>
      </xdr:nvSpPr>
      <xdr:spPr>
        <a:xfrm>
          <a:off x="22110700" y="1850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115764</xdr:rowOff>
    </xdr:from>
    <xdr:ext cx="469744" cy="259045"/>
    <xdr:sp macro="" textlink="">
      <xdr:nvSpPr>
        <xdr:cNvPr id="838" name="【公民館】&#10;一人当たり面積該当値テキスト">
          <a:extLst>
            <a:ext uri="{FF2B5EF4-FFF2-40B4-BE49-F238E27FC236}">
              <a16:creationId xmlns:a16="http://schemas.microsoft.com/office/drawing/2014/main" id="{5350BBBC-589C-462C-B3F3-DF3B0A7BD0BE}"/>
            </a:ext>
          </a:extLst>
        </xdr:cNvPr>
        <xdr:cNvSpPr txBox="1"/>
      </xdr:nvSpPr>
      <xdr:spPr>
        <a:xfrm>
          <a:off x="22199600" y="1828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161037</xdr:rowOff>
    </xdr:from>
    <xdr:to>
      <xdr:col>112</xdr:col>
      <xdr:colOff>38100</xdr:colOff>
      <xdr:row>108</xdr:row>
      <xdr:rowOff>91187</xdr:rowOff>
    </xdr:to>
    <xdr:sp macro="" textlink="">
      <xdr:nvSpPr>
        <xdr:cNvPr id="839" name="楕円 838">
          <a:extLst>
            <a:ext uri="{FF2B5EF4-FFF2-40B4-BE49-F238E27FC236}">
              <a16:creationId xmlns:a16="http://schemas.microsoft.com/office/drawing/2014/main" id="{295275F3-5B1B-4A36-BC9B-751DD75AB508}"/>
            </a:ext>
          </a:extLst>
        </xdr:cNvPr>
        <xdr:cNvSpPr/>
      </xdr:nvSpPr>
      <xdr:spPr>
        <a:xfrm>
          <a:off x="21272500" y="1850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35737</xdr:rowOff>
    </xdr:from>
    <xdr:to>
      <xdr:col>116</xdr:col>
      <xdr:colOff>63500</xdr:colOff>
      <xdr:row>108</xdr:row>
      <xdr:rowOff>40387</xdr:rowOff>
    </xdr:to>
    <xdr:cxnSp macro="">
      <xdr:nvCxnSpPr>
        <xdr:cNvPr id="840" name="直線コネクタ 839">
          <a:extLst>
            <a:ext uri="{FF2B5EF4-FFF2-40B4-BE49-F238E27FC236}">
              <a16:creationId xmlns:a16="http://schemas.microsoft.com/office/drawing/2014/main" id="{41392CE9-D7AB-4101-AF46-992FDEA4E35F}"/>
            </a:ext>
          </a:extLst>
        </xdr:cNvPr>
        <xdr:cNvCxnSpPr/>
      </xdr:nvCxnSpPr>
      <xdr:spPr>
        <a:xfrm flipV="1">
          <a:off x="21323300" y="18552337"/>
          <a:ext cx="838200" cy="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165760</xdr:rowOff>
    </xdr:from>
    <xdr:to>
      <xdr:col>107</xdr:col>
      <xdr:colOff>101600</xdr:colOff>
      <xdr:row>108</xdr:row>
      <xdr:rowOff>95910</xdr:rowOff>
    </xdr:to>
    <xdr:sp macro="" textlink="">
      <xdr:nvSpPr>
        <xdr:cNvPr id="841" name="楕円 840">
          <a:extLst>
            <a:ext uri="{FF2B5EF4-FFF2-40B4-BE49-F238E27FC236}">
              <a16:creationId xmlns:a16="http://schemas.microsoft.com/office/drawing/2014/main" id="{492419AA-CADC-4354-850F-2F059C3CDB85}"/>
            </a:ext>
          </a:extLst>
        </xdr:cNvPr>
        <xdr:cNvSpPr/>
      </xdr:nvSpPr>
      <xdr:spPr>
        <a:xfrm>
          <a:off x="20383500" y="185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40387</xdr:rowOff>
    </xdr:from>
    <xdr:to>
      <xdr:col>111</xdr:col>
      <xdr:colOff>177800</xdr:colOff>
      <xdr:row>108</xdr:row>
      <xdr:rowOff>45110</xdr:rowOff>
    </xdr:to>
    <xdr:cxnSp macro="">
      <xdr:nvCxnSpPr>
        <xdr:cNvPr id="842" name="直線コネクタ 841">
          <a:extLst>
            <a:ext uri="{FF2B5EF4-FFF2-40B4-BE49-F238E27FC236}">
              <a16:creationId xmlns:a16="http://schemas.microsoft.com/office/drawing/2014/main" id="{3A17546A-81A3-4E1C-A7FE-A430F8C3A00C}"/>
            </a:ext>
          </a:extLst>
        </xdr:cNvPr>
        <xdr:cNvCxnSpPr/>
      </xdr:nvCxnSpPr>
      <xdr:spPr>
        <a:xfrm flipV="1">
          <a:off x="20434300" y="18556987"/>
          <a:ext cx="8890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168884</xdr:rowOff>
    </xdr:from>
    <xdr:to>
      <xdr:col>102</xdr:col>
      <xdr:colOff>165100</xdr:colOff>
      <xdr:row>108</xdr:row>
      <xdr:rowOff>99034</xdr:rowOff>
    </xdr:to>
    <xdr:sp macro="" textlink="">
      <xdr:nvSpPr>
        <xdr:cNvPr id="843" name="楕円 842">
          <a:extLst>
            <a:ext uri="{FF2B5EF4-FFF2-40B4-BE49-F238E27FC236}">
              <a16:creationId xmlns:a16="http://schemas.microsoft.com/office/drawing/2014/main" id="{D1CEF505-6916-4552-9A43-04E57A582221}"/>
            </a:ext>
          </a:extLst>
        </xdr:cNvPr>
        <xdr:cNvSpPr/>
      </xdr:nvSpPr>
      <xdr:spPr>
        <a:xfrm>
          <a:off x="19494500" y="185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45110</xdr:rowOff>
    </xdr:from>
    <xdr:to>
      <xdr:col>107</xdr:col>
      <xdr:colOff>50800</xdr:colOff>
      <xdr:row>108</xdr:row>
      <xdr:rowOff>48234</xdr:rowOff>
    </xdr:to>
    <xdr:cxnSp macro="">
      <xdr:nvCxnSpPr>
        <xdr:cNvPr id="844" name="直線コネクタ 843">
          <a:extLst>
            <a:ext uri="{FF2B5EF4-FFF2-40B4-BE49-F238E27FC236}">
              <a16:creationId xmlns:a16="http://schemas.microsoft.com/office/drawing/2014/main" id="{17663186-7D26-408D-8D29-118D3CFF6F00}"/>
            </a:ext>
          </a:extLst>
        </xdr:cNvPr>
        <xdr:cNvCxnSpPr/>
      </xdr:nvCxnSpPr>
      <xdr:spPr>
        <a:xfrm flipV="1">
          <a:off x="19545300" y="18561710"/>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636</xdr:rowOff>
    </xdr:from>
    <xdr:to>
      <xdr:col>98</xdr:col>
      <xdr:colOff>38100</xdr:colOff>
      <xdr:row>108</xdr:row>
      <xdr:rowOff>102236</xdr:rowOff>
    </xdr:to>
    <xdr:sp macro="" textlink="">
      <xdr:nvSpPr>
        <xdr:cNvPr id="845" name="楕円 844">
          <a:extLst>
            <a:ext uri="{FF2B5EF4-FFF2-40B4-BE49-F238E27FC236}">
              <a16:creationId xmlns:a16="http://schemas.microsoft.com/office/drawing/2014/main" id="{79528E24-DA33-41C4-B7DE-D4ED6D266002}"/>
            </a:ext>
          </a:extLst>
        </xdr:cNvPr>
        <xdr:cNvSpPr/>
      </xdr:nvSpPr>
      <xdr:spPr>
        <a:xfrm>
          <a:off x="18605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48234</xdr:rowOff>
    </xdr:from>
    <xdr:to>
      <xdr:col>102</xdr:col>
      <xdr:colOff>114300</xdr:colOff>
      <xdr:row>108</xdr:row>
      <xdr:rowOff>51436</xdr:rowOff>
    </xdr:to>
    <xdr:cxnSp macro="">
      <xdr:nvCxnSpPr>
        <xdr:cNvPr id="846" name="直線コネクタ 845">
          <a:extLst>
            <a:ext uri="{FF2B5EF4-FFF2-40B4-BE49-F238E27FC236}">
              <a16:creationId xmlns:a16="http://schemas.microsoft.com/office/drawing/2014/main" id="{A785A4C6-F9D2-4BAC-8D7C-BD826888D26C}"/>
            </a:ext>
          </a:extLst>
        </xdr:cNvPr>
        <xdr:cNvCxnSpPr/>
      </xdr:nvCxnSpPr>
      <xdr:spPr>
        <a:xfrm flipV="1">
          <a:off x="18656300" y="18564834"/>
          <a:ext cx="8890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847" name="n_1aveValue【公民館】&#10;一人当たり面積">
          <a:extLst>
            <a:ext uri="{FF2B5EF4-FFF2-40B4-BE49-F238E27FC236}">
              <a16:creationId xmlns:a16="http://schemas.microsoft.com/office/drawing/2014/main" id="{1AD74F08-F605-427A-9345-391112484723}"/>
            </a:ext>
          </a:extLst>
        </xdr:cNvPr>
        <xdr:cNvSpPr txBox="1"/>
      </xdr:nvSpPr>
      <xdr:spPr>
        <a:xfrm>
          <a:off x="21075727" y="1863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848" name="n_2aveValue【公民館】&#10;一人当たり面積">
          <a:extLst>
            <a:ext uri="{FF2B5EF4-FFF2-40B4-BE49-F238E27FC236}">
              <a16:creationId xmlns:a16="http://schemas.microsoft.com/office/drawing/2014/main" id="{0FC87631-DD2E-4544-B3F8-F29E1D18B7F5}"/>
            </a:ext>
          </a:extLst>
        </xdr:cNvPr>
        <xdr:cNvSpPr txBox="1"/>
      </xdr:nvSpPr>
      <xdr:spPr>
        <a:xfrm>
          <a:off x="20199427" y="186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849" name="n_3aveValue【公民館】&#10;一人当たり面積">
          <a:extLst>
            <a:ext uri="{FF2B5EF4-FFF2-40B4-BE49-F238E27FC236}">
              <a16:creationId xmlns:a16="http://schemas.microsoft.com/office/drawing/2014/main" id="{EC0D9797-72C5-4C31-879A-1C73C779FA58}"/>
            </a:ext>
          </a:extLst>
        </xdr:cNvPr>
        <xdr:cNvSpPr txBox="1"/>
      </xdr:nvSpPr>
      <xdr:spPr>
        <a:xfrm>
          <a:off x="19310427" y="186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850" name="n_4aveValue【公民館】&#10;一人当たり面積">
          <a:extLst>
            <a:ext uri="{FF2B5EF4-FFF2-40B4-BE49-F238E27FC236}">
              <a16:creationId xmlns:a16="http://schemas.microsoft.com/office/drawing/2014/main" id="{690B2002-CD8F-4E95-9777-8949D7AA5DB9}"/>
            </a:ext>
          </a:extLst>
        </xdr:cNvPr>
        <xdr:cNvSpPr txBox="1"/>
      </xdr:nvSpPr>
      <xdr:spPr>
        <a:xfrm>
          <a:off x="18421427" y="1863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107714</xdr:rowOff>
    </xdr:from>
    <xdr:ext cx="469744" cy="259045"/>
    <xdr:sp macro="" textlink="">
      <xdr:nvSpPr>
        <xdr:cNvPr id="851" name="n_1mainValue【公民館】&#10;一人当たり面積">
          <a:extLst>
            <a:ext uri="{FF2B5EF4-FFF2-40B4-BE49-F238E27FC236}">
              <a16:creationId xmlns:a16="http://schemas.microsoft.com/office/drawing/2014/main" id="{6B87A2ED-3A0E-4712-8FBE-B5DFB5FDA61F}"/>
            </a:ext>
          </a:extLst>
        </xdr:cNvPr>
        <xdr:cNvSpPr txBox="1"/>
      </xdr:nvSpPr>
      <xdr:spPr>
        <a:xfrm>
          <a:off x="21075727" y="1828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112437</xdr:rowOff>
    </xdr:from>
    <xdr:ext cx="469744" cy="259045"/>
    <xdr:sp macro="" textlink="">
      <xdr:nvSpPr>
        <xdr:cNvPr id="852" name="n_2mainValue【公民館】&#10;一人当たり面積">
          <a:extLst>
            <a:ext uri="{FF2B5EF4-FFF2-40B4-BE49-F238E27FC236}">
              <a16:creationId xmlns:a16="http://schemas.microsoft.com/office/drawing/2014/main" id="{9BBA528F-4953-4E78-BD36-4D7ED331E765}"/>
            </a:ext>
          </a:extLst>
        </xdr:cNvPr>
        <xdr:cNvSpPr txBox="1"/>
      </xdr:nvSpPr>
      <xdr:spPr>
        <a:xfrm>
          <a:off x="20199427" y="1828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115561</xdr:rowOff>
    </xdr:from>
    <xdr:ext cx="469744" cy="259045"/>
    <xdr:sp macro="" textlink="">
      <xdr:nvSpPr>
        <xdr:cNvPr id="853" name="n_3mainValue【公民館】&#10;一人当たり面積">
          <a:extLst>
            <a:ext uri="{FF2B5EF4-FFF2-40B4-BE49-F238E27FC236}">
              <a16:creationId xmlns:a16="http://schemas.microsoft.com/office/drawing/2014/main" id="{8293F582-3EF5-49A2-96EC-D3105BEED606}"/>
            </a:ext>
          </a:extLst>
        </xdr:cNvPr>
        <xdr:cNvSpPr txBox="1"/>
      </xdr:nvSpPr>
      <xdr:spPr>
        <a:xfrm>
          <a:off x="19310427" y="1828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118763</xdr:rowOff>
    </xdr:from>
    <xdr:ext cx="469744" cy="259045"/>
    <xdr:sp macro="" textlink="">
      <xdr:nvSpPr>
        <xdr:cNvPr id="854" name="n_4mainValue【公民館】&#10;一人当たり面積">
          <a:extLst>
            <a:ext uri="{FF2B5EF4-FFF2-40B4-BE49-F238E27FC236}">
              <a16:creationId xmlns:a16="http://schemas.microsoft.com/office/drawing/2014/main" id="{F32F98B6-2803-46B9-AF50-7FC0CCDFF221}"/>
            </a:ext>
          </a:extLst>
        </xdr:cNvPr>
        <xdr:cNvSpPr txBox="1"/>
      </xdr:nvSpPr>
      <xdr:spPr>
        <a:xfrm>
          <a:off x="18421427" y="1829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9BDF8D18-240B-4823-97CE-60A37A0B1B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2950901E-29A2-4847-B15D-58071A8B909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84A5FB3-5A3E-43B1-91C1-87288B5F41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ポイント以上高くなっている施設は、認定こども園・幼稚園・保育所、橋りょう・トンネル及び公民館であり、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ポイント以上低くなっているのは学校施設及び港湾・漁港である。認定こども園・幼稚園・保育所については、平成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年度に取得し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年以上経過している。橋りょう・トンネルについては、多くが昭和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に建設され耐用年数を経過しつつあり、現在は定期的な診断や維持補修に努め長寿命化を図っている。公民館については、全ての施設において耐用年数を経過しているため、公共施設総合管理計画に基づき老朽化した施設の集約化や他の機能の施設との複合化の検討を進めており、一部の公民館においてはすでに役場庁舎と複合化することで事業を実施中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8C40F0-3451-415B-A8AB-57DBB24101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94736C-5C72-4400-86DC-4393CF7392D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F321C53-DF21-4544-A0B6-C291283D65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4B8638-ACBB-4431-A1A8-A52CF4EBA80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青森県風間浦村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A2C568-EA61-4DB2-B73C-4B89B6A279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DF1D98-866B-4370-BD16-558B8137B62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536946-5825-4680-B74B-6DD4789BEE3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A6D3E6-ABCD-48DF-AE04-FC39C13172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9E23D6-915D-451A-8338-B3A0175429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568CD9-6A3F-47BD-B9D7-7D9A7A66453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1,554
1,552
69.46
3,374,743
3,267,957
100,566
1,516,249
2,778,063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C27C3C-4A9F-4D8D-8592-D52AB57334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6173CF6-3259-4E50-B8BC-9D86B649DA3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8E5A54-E154-44F3-8526-7B1177427E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33E2C3-CA74-4FA2-901E-89157E8103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CE639C-8841-4ABA-9B04-4EC18DEE000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7E85536-1AD0-4AD0-889D-BF83D4BD6C4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C236E0-0D14-41FE-BA40-EECF0868EB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2ACD59-117F-4993-8A7E-4E1E453BFD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C69A0A-DED5-4FB7-81D8-3409CD46DEE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462731-21E6-4032-AE26-86468C8866F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F92262-39C8-4731-9B74-DC6AF74B234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153095-ECE1-416D-9847-57BDA8E1475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B1CA16-F687-4AF8-8F49-02F5166FEAB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FC0980-BC41-47B4-8531-E5261262A3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A4DFD3-862F-439B-B75E-64160415A63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A135695-9EA4-47FD-A022-1BF75F82071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011DA8-1453-47CD-BF64-78E6C8C023E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39DF6B-2682-4EA8-B519-1E5CB00227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C20F6D-59E9-403C-A3EF-2F5D8DE291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5B3C6E-3428-4249-AAAA-CE6B76644BE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2C7172-A1E9-4DDD-A575-ACEB8474E4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4D1950-7A07-4952-82A0-54CF4D6A23C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86D26B2-E52D-4F88-8851-EE8E0FAFC6F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A415230-92C4-424D-9B88-20E9EC2552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7FF23B1-CA32-4CC1-BC03-5D03EFCF1A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F5912C-2E31-4DEA-B23E-D363E86C21E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F43433-C855-4FC5-B1A4-AE54CA53002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A1C635-1B9E-4031-A81E-658E7D7D741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C07720-C803-4761-972A-A1E626CAB2A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222785C-E4B3-4840-A4D9-DFD0EA96985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6D7EDB7-8AE7-4B58-9DBE-2EE3B913C8F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BB838E3-6677-449D-A72D-52D3E881D7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25A75E9-70FE-4D47-9843-2B5A5621B15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207CC4C-B728-4605-84DC-C52A7A41CD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C1EFF0F-0E77-4D7B-B36A-CC3CAEA3B1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A15D24E-FC4C-4AAD-9C4A-EC73A3C2A41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687C7DC-1D3F-4CB3-89CC-1E85C4B3933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AC94B45-7D39-43D8-A741-CCD37C76EAA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CEABB7F-CF91-4E82-990A-12673B6670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7283452-F34A-4817-9CBE-C534B1A13F6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6833D52-FFF5-4721-A5BC-56E30CA55F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2EB4F52-3840-4663-A01C-D9C1491B522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F4FB4F6-1156-4E4F-B240-87F0FEFBF84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C9DAF1F-B6DE-4512-9E53-E1A849B0949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7B44D3B-3622-45DF-AA77-71AF6E79CE6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77C3B6BA-61FC-4C19-9752-78D96079E6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81BFB393-6DFA-4D4B-8451-52C23B65540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25D41C96-BB74-4A63-9A5E-30971540A9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A312FE01-1615-4902-9CEC-54974872734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60611749-F85A-4C35-BFEB-9DC021A6D2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1B44986A-5FCE-4F9D-8730-FE64199946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E525F34B-989F-48FC-B6C9-E2FF549296D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0C03AE01-23A1-4EFF-AFDE-0BD3C55A3E1E}"/>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FF347553-9AFD-4720-AB3C-7EC250D0C5C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B3B22847-0635-4B1D-B258-55E1FF86C33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E31FE2D3-5E46-40DE-9521-E94D14E8DF7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6D6C1D5E-162E-4730-829E-33F2DF38B8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40A4E5FF-6072-47F9-A1E3-77FADFCC97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3544F4D9-52AE-4E47-B5AF-9BACD020E4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36B72F9A-E544-4550-8D78-7D75BB398B4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9877D85A-B54C-4851-905F-6F955ACEF91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3EC923F8-25C4-454B-94E9-6BF6A54FC6F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C4DAD689-F3AD-4583-8A19-5C8E0C21425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4CCD6D37-E184-4FD4-BCB2-F9215E76B53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D57E996B-A2EF-4730-8FF8-0C9344C1651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9B92F9E7-A032-491F-970A-C1F36926B34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559FF730-33F5-4DE3-AD91-297AE811916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9997A7A0-C2FE-4D89-A93A-6B6ECC7869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FF2BF219-695D-41D3-9AFA-5A6EA32222F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58D30FE7-C2A2-4ADD-8B69-9F640825BE1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E3C67E2A-C74F-4C44-A0C7-0C3A426C58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BC0AFEC7-7273-4A98-A679-127CF5AACE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E20EC276-22B7-45FC-9E0D-FAE111C3B9E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FB6DE68E-67B6-490B-99E3-B7A8F8E3C1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E328D0FE-ED49-44F7-8FD7-0DEE4C3A959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D5CC8406-E26B-41D0-8080-FDBA8F1FDF5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ACBCC4FA-4F4E-4FCB-B45E-E3676F3C646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86501829-7C23-4671-8AAF-9EE1D33C16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5AD0B1CB-E8A0-439E-B3F5-FFDE6F09319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8764AD53-CE37-4DFA-9C2B-07C4EFB25F2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76F6308B-9D64-4ABA-923B-F562CA1D4C3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073860CC-461D-4128-8A31-44D20823B38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768465C8-F2AC-4073-B354-75C42DEA93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E3396054-16B3-46D9-869E-DFA4BF5E2D7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991EDABF-6772-4D0B-84CF-1C234E4B2A1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34802C0D-23EE-4E10-A3E6-756E18DAC79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3E28D091-F0D1-4D45-8280-BB276C7F218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33092068-1E76-417C-8738-B6675D687D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87815B77-2B43-4BED-820F-C5385EF6134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522C1C8C-95B7-42AE-95D5-11250390F0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A31CB08A-3130-4016-8811-AB232A5C03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B4AFC931-211C-465C-8640-554157A8DF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09D85502-2C2C-4EF6-BF77-CB0B94F66E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 name="テキスト ボックス 104">
          <a:extLst>
            <a:ext uri="{FF2B5EF4-FFF2-40B4-BE49-F238E27FC236}">
              <a16:creationId xmlns:a16="http://schemas.microsoft.com/office/drawing/2014/main" id="{6583423D-CF47-4E61-8865-14F894D6814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6" name="直線コネクタ 105">
          <a:extLst>
            <a:ext uri="{FF2B5EF4-FFF2-40B4-BE49-F238E27FC236}">
              <a16:creationId xmlns:a16="http://schemas.microsoft.com/office/drawing/2014/main" id="{362BDA0B-2363-4D03-A39C-DA558ADA6FF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7" name="テキスト ボックス 106">
          <a:extLst>
            <a:ext uri="{FF2B5EF4-FFF2-40B4-BE49-F238E27FC236}">
              <a16:creationId xmlns:a16="http://schemas.microsoft.com/office/drawing/2014/main" id="{0DB90003-1DBB-4C34-894D-9173D72F7C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108" name="直線コネクタ 107">
          <a:extLst>
            <a:ext uri="{FF2B5EF4-FFF2-40B4-BE49-F238E27FC236}">
              <a16:creationId xmlns:a16="http://schemas.microsoft.com/office/drawing/2014/main" id="{FB8B56DD-5262-4921-90EB-9E8C9AB5086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109" name="テキスト ボックス 108">
          <a:extLst>
            <a:ext uri="{FF2B5EF4-FFF2-40B4-BE49-F238E27FC236}">
              <a16:creationId xmlns:a16="http://schemas.microsoft.com/office/drawing/2014/main" id="{702B6285-457A-4021-89BD-0476677068F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110" name="直線コネクタ 109">
          <a:extLst>
            <a:ext uri="{FF2B5EF4-FFF2-40B4-BE49-F238E27FC236}">
              <a16:creationId xmlns:a16="http://schemas.microsoft.com/office/drawing/2014/main" id="{2DAF46FA-04E7-44E3-AE21-38C264C8D73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111" name="テキスト ボックス 110">
          <a:extLst>
            <a:ext uri="{FF2B5EF4-FFF2-40B4-BE49-F238E27FC236}">
              <a16:creationId xmlns:a16="http://schemas.microsoft.com/office/drawing/2014/main" id="{A90289B2-076B-4C06-AA2C-B474DC4F9DC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112" name="直線コネクタ 111">
          <a:extLst>
            <a:ext uri="{FF2B5EF4-FFF2-40B4-BE49-F238E27FC236}">
              <a16:creationId xmlns:a16="http://schemas.microsoft.com/office/drawing/2014/main" id="{7151C4CD-561F-4674-B3A7-12E47DC9AE6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113" name="テキスト ボックス 112">
          <a:extLst>
            <a:ext uri="{FF2B5EF4-FFF2-40B4-BE49-F238E27FC236}">
              <a16:creationId xmlns:a16="http://schemas.microsoft.com/office/drawing/2014/main" id="{ED7852A9-77F4-4B00-A78B-13239F19119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114" name="直線コネクタ 113">
          <a:extLst>
            <a:ext uri="{FF2B5EF4-FFF2-40B4-BE49-F238E27FC236}">
              <a16:creationId xmlns:a16="http://schemas.microsoft.com/office/drawing/2014/main" id="{B1A8A890-9E0D-4239-A5DE-52C0E7363B3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115" name="テキスト ボックス 114">
          <a:extLst>
            <a:ext uri="{FF2B5EF4-FFF2-40B4-BE49-F238E27FC236}">
              <a16:creationId xmlns:a16="http://schemas.microsoft.com/office/drawing/2014/main" id="{D566F9B1-CA0C-4FA2-BC8F-C48FEF9AD62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116" name="直線コネクタ 115">
          <a:extLst>
            <a:ext uri="{FF2B5EF4-FFF2-40B4-BE49-F238E27FC236}">
              <a16:creationId xmlns:a16="http://schemas.microsoft.com/office/drawing/2014/main" id="{6822EA4B-F773-4BBA-A078-D1A9FAA4A91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117" name="テキスト ボックス 116">
          <a:extLst>
            <a:ext uri="{FF2B5EF4-FFF2-40B4-BE49-F238E27FC236}">
              <a16:creationId xmlns:a16="http://schemas.microsoft.com/office/drawing/2014/main" id="{910191EB-D38A-48BD-B6E4-41FD1F3A8BD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118" name="直線コネクタ 117">
          <a:extLst>
            <a:ext uri="{FF2B5EF4-FFF2-40B4-BE49-F238E27FC236}">
              <a16:creationId xmlns:a16="http://schemas.microsoft.com/office/drawing/2014/main" id="{C9071B0F-EFFC-4181-88FE-18831922635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119" name="テキスト ボックス 118">
          <a:extLst>
            <a:ext uri="{FF2B5EF4-FFF2-40B4-BE49-F238E27FC236}">
              <a16:creationId xmlns:a16="http://schemas.microsoft.com/office/drawing/2014/main" id="{4DF4AE62-9D62-4DB9-AB4A-743DC2DC708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20" name="直線コネクタ 119">
          <a:extLst>
            <a:ext uri="{FF2B5EF4-FFF2-40B4-BE49-F238E27FC236}">
              <a16:creationId xmlns:a16="http://schemas.microsoft.com/office/drawing/2014/main" id="{21DF4DE4-6ABC-4E24-BDF5-6FC872427F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121" name="【一般廃棄物処理施設】&#10;有形固定資産減価償却率グラフ枠">
          <a:extLst>
            <a:ext uri="{FF2B5EF4-FFF2-40B4-BE49-F238E27FC236}">
              <a16:creationId xmlns:a16="http://schemas.microsoft.com/office/drawing/2014/main" id="{F9BFC128-479A-4587-9A15-E56A660505B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122" name="直線コネクタ 121">
          <a:extLst>
            <a:ext uri="{FF2B5EF4-FFF2-40B4-BE49-F238E27FC236}">
              <a16:creationId xmlns:a16="http://schemas.microsoft.com/office/drawing/2014/main" id="{F18E4809-AB6C-4693-8991-196718DDEC4F}"/>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123" name="【一般廃棄物処理施設】&#10;有形固定資産減価償却率最小値テキスト">
          <a:extLst>
            <a:ext uri="{FF2B5EF4-FFF2-40B4-BE49-F238E27FC236}">
              <a16:creationId xmlns:a16="http://schemas.microsoft.com/office/drawing/2014/main" id="{3B5AA3D5-F7DA-45C3-A4FC-6F12EC2AC55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124" name="直線コネクタ 123">
          <a:extLst>
            <a:ext uri="{FF2B5EF4-FFF2-40B4-BE49-F238E27FC236}">
              <a16:creationId xmlns:a16="http://schemas.microsoft.com/office/drawing/2014/main" id="{914B4E96-32C3-441B-8759-0D9EEA1FA51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125" name="【一般廃棄物処理施設】&#10;有形固定資産減価償却率最大値テキスト">
          <a:extLst>
            <a:ext uri="{FF2B5EF4-FFF2-40B4-BE49-F238E27FC236}">
              <a16:creationId xmlns:a16="http://schemas.microsoft.com/office/drawing/2014/main" id="{83125A34-7FFF-4553-849D-6BCC3D8B43CC}"/>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126" name="直線コネクタ 125">
          <a:extLst>
            <a:ext uri="{FF2B5EF4-FFF2-40B4-BE49-F238E27FC236}">
              <a16:creationId xmlns:a16="http://schemas.microsoft.com/office/drawing/2014/main" id="{DC8F0A1C-AD67-4E30-8255-D72236AA95C7}"/>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127" name="【一般廃棄物処理施設】&#10;有形固定資産減価償却率平均値テキスト">
          <a:extLst>
            <a:ext uri="{FF2B5EF4-FFF2-40B4-BE49-F238E27FC236}">
              <a16:creationId xmlns:a16="http://schemas.microsoft.com/office/drawing/2014/main" id="{1550D712-9D0D-4573-B46D-1B406A952B93}"/>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128" name="フローチャート: 判断 127">
          <a:extLst>
            <a:ext uri="{FF2B5EF4-FFF2-40B4-BE49-F238E27FC236}">
              <a16:creationId xmlns:a16="http://schemas.microsoft.com/office/drawing/2014/main" id="{B83022D4-FB59-4F84-BCE6-97A5A008C65C}"/>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129" name="フローチャート: 判断 128">
          <a:extLst>
            <a:ext uri="{FF2B5EF4-FFF2-40B4-BE49-F238E27FC236}">
              <a16:creationId xmlns:a16="http://schemas.microsoft.com/office/drawing/2014/main" id="{87BE3803-B991-4E71-B182-94C86B95AFF2}"/>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130" name="フローチャート: 判断 129">
          <a:extLst>
            <a:ext uri="{FF2B5EF4-FFF2-40B4-BE49-F238E27FC236}">
              <a16:creationId xmlns:a16="http://schemas.microsoft.com/office/drawing/2014/main" id="{C9949315-B0A7-4D66-A9FF-B404125019DA}"/>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131" name="フローチャート: 判断 130">
          <a:extLst>
            <a:ext uri="{FF2B5EF4-FFF2-40B4-BE49-F238E27FC236}">
              <a16:creationId xmlns:a16="http://schemas.microsoft.com/office/drawing/2014/main" id="{F000CBEF-684A-4F8F-84BE-9D8EA7AF107B}"/>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132" name="フローチャート: 判断 131">
          <a:extLst>
            <a:ext uri="{FF2B5EF4-FFF2-40B4-BE49-F238E27FC236}">
              <a16:creationId xmlns:a16="http://schemas.microsoft.com/office/drawing/2014/main" id="{2B96E6EF-6C31-4DEE-9596-4DA153DF6729}"/>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38CE4753-87BF-41CF-A693-392B63CCBF6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BFCE2815-5643-484D-9FE6-814B6A4D156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F7175CD7-518D-4F00-A9EE-C2DB8F1BFF3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5A64B759-26FD-466A-9813-5D030CCB4E5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7" name="テキスト ボックス 136">
          <a:extLst>
            <a:ext uri="{FF2B5EF4-FFF2-40B4-BE49-F238E27FC236}">
              <a16:creationId xmlns:a16="http://schemas.microsoft.com/office/drawing/2014/main" id="{3CE4FC46-944F-4705-A931-9868B61C1A2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159294</xdr:rowOff>
    </xdr:from>
    <xdr:to>
      <xdr:col>85</xdr:col>
      <xdr:colOff>177800</xdr:colOff>
      <xdr:row>38</xdr:row>
      <xdr:rowOff>89444</xdr:rowOff>
    </xdr:to>
    <xdr:sp macro="" textlink="">
      <xdr:nvSpPr>
        <xdr:cNvPr id="138" name="楕円 137">
          <a:extLst>
            <a:ext uri="{FF2B5EF4-FFF2-40B4-BE49-F238E27FC236}">
              <a16:creationId xmlns:a16="http://schemas.microsoft.com/office/drawing/2014/main" id="{8FFAAFF9-7B52-4CB4-ADBF-4A7A1E609E7B}"/>
            </a:ext>
          </a:extLst>
        </xdr:cNvPr>
        <xdr:cNvSpPr/>
      </xdr:nvSpPr>
      <xdr:spPr>
        <a:xfrm>
          <a:off x="16268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10721</xdr:rowOff>
    </xdr:from>
    <xdr:ext cx="405111" cy="259045"/>
    <xdr:sp macro="" textlink="">
      <xdr:nvSpPr>
        <xdr:cNvPr id="139" name="【一般廃棄物処理施設】&#10;有形固定資産減価償却率該当値テキスト">
          <a:extLst>
            <a:ext uri="{FF2B5EF4-FFF2-40B4-BE49-F238E27FC236}">
              <a16:creationId xmlns:a16="http://schemas.microsoft.com/office/drawing/2014/main" id="{135AD9EE-30E6-4B17-9EEA-72B92D866CB3}"/>
            </a:ext>
          </a:extLst>
        </xdr:cNvPr>
        <xdr:cNvSpPr txBox="1"/>
      </xdr:nvSpPr>
      <xdr:spPr>
        <a:xfrm>
          <a:off x="16357600" y="635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76019</xdr:rowOff>
    </xdr:from>
    <xdr:to>
      <xdr:col>81</xdr:col>
      <xdr:colOff>101600</xdr:colOff>
      <xdr:row>41</xdr:row>
      <xdr:rowOff>6169</xdr:rowOff>
    </xdr:to>
    <xdr:sp macro="" textlink="">
      <xdr:nvSpPr>
        <xdr:cNvPr id="140" name="楕円 139">
          <a:extLst>
            <a:ext uri="{FF2B5EF4-FFF2-40B4-BE49-F238E27FC236}">
              <a16:creationId xmlns:a16="http://schemas.microsoft.com/office/drawing/2014/main" id="{1AD237D0-A6EE-4EA8-B8AF-02EBC10AE9E8}"/>
            </a:ext>
          </a:extLst>
        </xdr:cNvPr>
        <xdr:cNvSpPr/>
      </xdr:nvSpPr>
      <xdr:spPr>
        <a:xfrm>
          <a:off x="15430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38644</xdr:rowOff>
    </xdr:from>
    <xdr:to>
      <xdr:col>85</xdr:col>
      <xdr:colOff>127000</xdr:colOff>
      <xdr:row>40</xdr:row>
      <xdr:rowOff>126819</xdr:rowOff>
    </xdr:to>
    <xdr:cxnSp macro="">
      <xdr:nvCxnSpPr>
        <xdr:cNvPr id="141" name="直線コネクタ 140">
          <a:extLst>
            <a:ext uri="{FF2B5EF4-FFF2-40B4-BE49-F238E27FC236}">
              <a16:creationId xmlns:a16="http://schemas.microsoft.com/office/drawing/2014/main" id="{5A78AED2-6E0B-477A-81B0-F46BBD7E0FD2}"/>
            </a:ext>
          </a:extLst>
        </xdr:cNvPr>
        <xdr:cNvCxnSpPr/>
      </xdr:nvCxnSpPr>
      <xdr:spPr>
        <a:xfrm flipV="1">
          <a:off x="15481300" y="6553744"/>
          <a:ext cx="838200" cy="43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30299</xdr:rowOff>
    </xdr:from>
    <xdr:to>
      <xdr:col>76</xdr:col>
      <xdr:colOff>165100</xdr:colOff>
      <xdr:row>40</xdr:row>
      <xdr:rowOff>131899</xdr:rowOff>
    </xdr:to>
    <xdr:sp macro="" textlink="">
      <xdr:nvSpPr>
        <xdr:cNvPr id="142" name="楕円 141">
          <a:extLst>
            <a:ext uri="{FF2B5EF4-FFF2-40B4-BE49-F238E27FC236}">
              <a16:creationId xmlns:a16="http://schemas.microsoft.com/office/drawing/2014/main" id="{FBC1A0F2-1606-4A34-AB8A-2DB886042EC6}"/>
            </a:ext>
          </a:extLst>
        </xdr:cNvPr>
        <xdr:cNvSpPr/>
      </xdr:nvSpPr>
      <xdr:spPr>
        <a:xfrm>
          <a:off x="14541500" y="68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81099</xdr:rowOff>
    </xdr:from>
    <xdr:to>
      <xdr:col>81</xdr:col>
      <xdr:colOff>50800</xdr:colOff>
      <xdr:row>40</xdr:row>
      <xdr:rowOff>126819</xdr:rowOff>
    </xdr:to>
    <xdr:cxnSp macro="">
      <xdr:nvCxnSpPr>
        <xdr:cNvPr id="143" name="直線コネクタ 142">
          <a:extLst>
            <a:ext uri="{FF2B5EF4-FFF2-40B4-BE49-F238E27FC236}">
              <a16:creationId xmlns:a16="http://schemas.microsoft.com/office/drawing/2014/main" id="{0B9EB77E-CE97-4269-B72C-9F874A0DDE4F}"/>
            </a:ext>
          </a:extLst>
        </xdr:cNvPr>
        <xdr:cNvCxnSpPr/>
      </xdr:nvCxnSpPr>
      <xdr:spPr>
        <a:xfrm>
          <a:off x="14592300" y="693909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43362</xdr:rowOff>
    </xdr:from>
    <xdr:to>
      <xdr:col>72</xdr:col>
      <xdr:colOff>38100</xdr:colOff>
      <xdr:row>40</xdr:row>
      <xdr:rowOff>144962</xdr:rowOff>
    </xdr:to>
    <xdr:sp macro="" textlink="">
      <xdr:nvSpPr>
        <xdr:cNvPr id="144" name="楕円 143">
          <a:extLst>
            <a:ext uri="{FF2B5EF4-FFF2-40B4-BE49-F238E27FC236}">
              <a16:creationId xmlns:a16="http://schemas.microsoft.com/office/drawing/2014/main" id="{5A7BFBFA-23F2-4EEB-A747-1FCC47BF1DFE}"/>
            </a:ext>
          </a:extLst>
        </xdr:cNvPr>
        <xdr:cNvSpPr/>
      </xdr:nvSpPr>
      <xdr:spPr>
        <a:xfrm>
          <a:off x="13652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81099</xdr:rowOff>
    </xdr:from>
    <xdr:to>
      <xdr:col>76</xdr:col>
      <xdr:colOff>114300</xdr:colOff>
      <xdr:row>40</xdr:row>
      <xdr:rowOff>94162</xdr:rowOff>
    </xdr:to>
    <xdr:cxnSp macro="">
      <xdr:nvCxnSpPr>
        <xdr:cNvPr id="145" name="直線コネクタ 144">
          <a:extLst>
            <a:ext uri="{FF2B5EF4-FFF2-40B4-BE49-F238E27FC236}">
              <a16:creationId xmlns:a16="http://schemas.microsoft.com/office/drawing/2014/main" id="{472EABD2-11E6-417C-AFCE-DCC117012A7B}"/>
            </a:ext>
          </a:extLst>
        </xdr:cNvPr>
        <xdr:cNvCxnSpPr/>
      </xdr:nvCxnSpPr>
      <xdr:spPr>
        <a:xfrm flipV="1">
          <a:off x="13703300" y="693909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17235</xdr:rowOff>
    </xdr:from>
    <xdr:to>
      <xdr:col>67</xdr:col>
      <xdr:colOff>101600</xdr:colOff>
      <xdr:row>40</xdr:row>
      <xdr:rowOff>118835</xdr:rowOff>
    </xdr:to>
    <xdr:sp macro="" textlink="">
      <xdr:nvSpPr>
        <xdr:cNvPr id="146" name="楕円 145">
          <a:extLst>
            <a:ext uri="{FF2B5EF4-FFF2-40B4-BE49-F238E27FC236}">
              <a16:creationId xmlns:a16="http://schemas.microsoft.com/office/drawing/2014/main" id="{6090B02A-FA59-4F91-82B9-ACF2BD0E6A03}"/>
            </a:ext>
          </a:extLst>
        </xdr:cNvPr>
        <xdr:cNvSpPr/>
      </xdr:nvSpPr>
      <xdr:spPr>
        <a:xfrm>
          <a:off x="12763500" y="68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68035</xdr:rowOff>
    </xdr:from>
    <xdr:to>
      <xdr:col>71</xdr:col>
      <xdr:colOff>177800</xdr:colOff>
      <xdr:row>40</xdr:row>
      <xdr:rowOff>94162</xdr:rowOff>
    </xdr:to>
    <xdr:cxnSp macro="">
      <xdr:nvCxnSpPr>
        <xdr:cNvPr id="147" name="直線コネクタ 146">
          <a:extLst>
            <a:ext uri="{FF2B5EF4-FFF2-40B4-BE49-F238E27FC236}">
              <a16:creationId xmlns:a16="http://schemas.microsoft.com/office/drawing/2014/main" id="{FBA795C0-CBBB-4637-A0F4-0A2572890E8D}"/>
            </a:ext>
          </a:extLst>
        </xdr:cNvPr>
        <xdr:cNvCxnSpPr/>
      </xdr:nvCxnSpPr>
      <xdr:spPr>
        <a:xfrm>
          <a:off x="12814300" y="692603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148" name="n_1aveValue【一般廃棄物処理施設】&#10;有形固定資産減価償却率">
          <a:extLst>
            <a:ext uri="{FF2B5EF4-FFF2-40B4-BE49-F238E27FC236}">
              <a16:creationId xmlns:a16="http://schemas.microsoft.com/office/drawing/2014/main" id="{DE7ADDFD-BA7A-4065-88CA-2AFAC2B29357}"/>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149" name="n_2aveValue【一般廃棄物処理施設】&#10;有形固定資産減価償却率">
          <a:extLst>
            <a:ext uri="{FF2B5EF4-FFF2-40B4-BE49-F238E27FC236}">
              <a16:creationId xmlns:a16="http://schemas.microsoft.com/office/drawing/2014/main" id="{14B14375-A4BD-4C93-9283-AE8D96DA82E1}"/>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150" name="n_3aveValue【一般廃棄物処理施設】&#10;有形固定資産減価償却率">
          <a:extLst>
            <a:ext uri="{FF2B5EF4-FFF2-40B4-BE49-F238E27FC236}">
              <a16:creationId xmlns:a16="http://schemas.microsoft.com/office/drawing/2014/main" id="{780BADE4-2A32-4323-B6B8-49F1BD116529}"/>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151" name="n_4aveValue【一般廃棄物処理施設】&#10;有形固定資産減価償却率">
          <a:extLst>
            <a:ext uri="{FF2B5EF4-FFF2-40B4-BE49-F238E27FC236}">
              <a16:creationId xmlns:a16="http://schemas.microsoft.com/office/drawing/2014/main" id="{F762D59C-1AF9-498D-AA09-D4DC309E35CE}"/>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168746</xdr:rowOff>
    </xdr:from>
    <xdr:ext cx="405111" cy="259045"/>
    <xdr:sp macro="" textlink="">
      <xdr:nvSpPr>
        <xdr:cNvPr id="152" name="n_1mainValue【一般廃棄物処理施設】&#10;有形固定資産減価償却率">
          <a:extLst>
            <a:ext uri="{FF2B5EF4-FFF2-40B4-BE49-F238E27FC236}">
              <a16:creationId xmlns:a16="http://schemas.microsoft.com/office/drawing/2014/main" id="{DB58A2E6-74EE-4151-B344-D331AC2271AD}"/>
            </a:ext>
          </a:extLst>
        </xdr:cNvPr>
        <xdr:cNvSpPr txBox="1"/>
      </xdr:nvSpPr>
      <xdr:spPr>
        <a:xfrm>
          <a:off x="152660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123026</xdr:rowOff>
    </xdr:from>
    <xdr:ext cx="405111" cy="259045"/>
    <xdr:sp macro="" textlink="">
      <xdr:nvSpPr>
        <xdr:cNvPr id="153" name="n_2mainValue【一般廃棄物処理施設】&#10;有形固定資産減価償却率">
          <a:extLst>
            <a:ext uri="{FF2B5EF4-FFF2-40B4-BE49-F238E27FC236}">
              <a16:creationId xmlns:a16="http://schemas.microsoft.com/office/drawing/2014/main" id="{0BF57F7E-55D2-498C-9E78-B33AF76592C3}"/>
            </a:ext>
          </a:extLst>
        </xdr:cNvPr>
        <xdr:cNvSpPr txBox="1"/>
      </xdr:nvSpPr>
      <xdr:spPr>
        <a:xfrm>
          <a:off x="14389744"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136089</xdr:rowOff>
    </xdr:from>
    <xdr:ext cx="405111" cy="259045"/>
    <xdr:sp macro="" textlink="">
      <xdr:nvSpPr>
        <xdr:cNvPr id="154" name="n_3mainValue【一般廃棄物処理施設】&#10;有形固定資産減価償却率">
          <a:extLst>
            <a:ext uri="{FF2B5EF4-FFF2-40B4-BE49-F238E27FC236}">
              <a16:creationId xmlns:a16="http://schemas.microsoft.com/office/drawing/2014/main" id="{178792E9-7DAE-47D0-85F5-C3234819B897}"/>
            </a:ext>
          </a:extLst>
        </xdr:cNvPr>
        <xdr:cNvSpPr txBox="1"/>
      </xdr:nvSpPr>
      <xdr:spPr>
        <a:xfrm>
          <a:off x="13500744"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109962</xdr:rowOff>
    </xdr:from>
    <xdr:ext cx="405111" cy="259045"/>
    <xdr:sp macro="" textlink="">
      <xdr:nvSpPr>
        <xdr:cNvPr id="155" name="n_4mainValue【一般廃棄物処理施設】&#10;有形固定資産減価償却率">
          <a:extLst>
            <a:ext uri="{FF2B5EF4-FFF2-40B4-BE49-F238E27FC236}">
              <a16:creationId xmlns:a16="http://schemas.microsoft.com/office/drawing/2014/main" id="{920DB141-8D6C-4A6D-B1BA-FF5714451484}"/>
            </a:ext>
          </a:extLst>
        </xdr:cNvPr>
        <xdr:cNvSpPr txBox="1"/>
      </xdr:nvSpPr>
      <xdr:spPr>
        <a:xfrm>
          <a:off x="12611744" y="696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56" name="正方形/長方形 155">
          <a:extLst>
            <a:ext uri="{FF2B5EF4-FFF2-40B4-BE49-F238E27FC236}">
              <a16:creationId xmlns:a16="http://schemas.microsoft.com/office/drawing/2014/main" id="{93BC93FE-AF88-4F53-90D9-2ED78B58969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7" name="正方形/長方形 156">
          <a:extLst>
            <a:ext uri="{FF2B5EF4-FFF2-40B4-BE49-F238E27FC236}">
              <a16:creationId xmlns:a16="http://schemas.microsoft.com/office/drawing/2014/main" id="{6B5C10E4-190A-4E81-905F-657C7DDE81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8" name="正方形/長方形 157">
          <a:extLst>
            <a:ext uri="{FF2B5EF4-FFF2-40B4-BE49-F238E27FC236}">
              <a16:creationId xmlns:a16="http://schemas.microsoft.com/office/drawing/2014/main" id="{EEC53B87-BE7E-4506-A2B5-457417C631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9" name="正方形/長方形 158">
          <a:extLst>
            <a:ext uri="{FF2B5EF4-FFF2-40B4-BE49-F238E27FC236}">
              <a16:creationId xmlns:a16="http://schemas.microsoft.com/office/drawing/2014/main" id="{5D5FC265-7D32-45A9-BFD0-A10D6689F95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60" name="正方形/長方形 159">
          <a:extLst>
            <a:ext uri="{FF2B5EF4-FFF2-40B4-BE49-F238E27FC236}">
              <a16:creationId xmlns:a16="http://schemas.microsoft.com/office/drawing/2014/main" id="{177ADBA7-74FE-4EB0-89C9-D3DCE775D3E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61" name="正方形/長方形 160">
          <a:extLst>
            <a:ext uri="{FF2B5EF4-FFF2-40B4-BE49-F238E27FC236}">
              <a16:creationId xmlns:a16="http://schemas.microsoft.com/office/drawing/2014/main" id="{D8DB1E7C-8F80-4B3C-8B63-A4042C9AF0D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62" name="正方形/長方形 161">
          <a:extLst>
            <a:ext uri="{FF2B5EF4-FFF2-40B4-BE49-F238E27FC236}">
              <a16:creationId xmlns:a16="http://schemas.microsoft.com/office/drawing/2014/main" id="{9799DCCF-8AD2-4D1A-9365-BB3D424BFE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63" name="正方形/長方形 162">
          <a:extLst>
            <a:ext uri="{FF2B5EF4-FFF2-40B4-BE49-F238E27FC236}">
              <a16:creationId xmlns:a16="http://schemas.microsoft.com/office/drawing/2014/main" id="{8735B7F2-E8F8-4F97-9DD8-EB38EFF8E0C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64" name="テキスト ボックス 163">
          <a:extLst>
            <a:ext uri="{FF2B5EF4-FFF2-40B4-BE49-F238E27FC236}">
              <a16:creationId xmlns:a16="http://schemas.microsoft.com/office/drawing/2014/main" id="{90853F3C-4DD4-41F4-BE7E-B90D8B479EA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5" name="直線コネクタ 164">
          <a:extLst>
            <a:ext uri="{FF2B5EF4-FFF2-40B4-BE49-F238E27FC236}">
              <a16:creationId xmlns:a16="http://schemas.microsoft.com/office/drawing/2014/main" id="{91B141AB-7AF8-40C9-AC88-1F04C44BF18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66" name="直線コネクタ 165">
          <a:extLst>
            <a:ext uri="{FF2B5EF4-FFF2-40B4-BE49-F238E27FC236}">
              <a16:creationId xmlns:a16="http://schemas.microsoft.com/office/drawing/2014/main" id="{17D47B70-A427-4986-AA26-F39C45B4980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67" name="テキスト ボックス 166">
          <a:extLst>
            <a:ext uri="{FF2B5EF4-FFF2-40B4-BE49-F238E27FC236}">
              <a16:creationId xmlns:a16="http://schemas.microsoft.com/office/drawing/2014/main" id="{A19CB7F7-CE81-4EC7-B9E8-47DBDAD9C74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68" name="直線コネクタ 167">
          <a:extLst>
            <a:ext uri="{FF2B5EF4-FFF2-40B4-BE49-F238E27FC236}">
              <a16:creationId xmlns:a16="http://schemas.microsoft.com/office/drawing/2014/main" id="{89D54A98-07F9-4C67-B9E5-ECABC9233DA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169" name="テキスト ボックス 168">
          <a:extLst>
            <a:ext uri="{FF2B5EF4-FFF2-40B4-BE49-F238E27FC236}">
              <a16:creationId xmlns:a16="http://schemas.microsoft.com/office/drawing/2014/main" id="{1C7761F3-E6FC-475E-A528-976DC32A7C6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70" name="直線コネクタ 169">
          <a:extLst>
            <a:ext uri="{FF2B5EF4-FFF2-40B4-BE49-F238E27FC236}">
              <a16:creationId xmlns:a16="http://schemas.microsoft.com/office/drawing/2014/main" id="{5C168FF2-0218-4184-B39D-229738987B5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171" name="テキスト ボックス 170">
          <a:extLst>
            <a:ext uri="{FF2B5EF4-FFF2-40B4-BE49-F238E27FC236}">
              <a16:creationId xmlns:a16="http://schemas.microsoft.com/office/drawing/2014/main" id="{A74EC999-4646-4862-93CC-AE546D0F8D5C}"/>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72" name="直線コネクタ 171">
          <a:extLst>
            <a:ext uri="{FF2B5EF4-FFF2-40B4-BE49-F238E27FC236}">
              <a16:creationId xmlns:a16="http://schemas.microsoft.com/office/drawing/2014/main" id="{7F6E04C5-D089-4E87-83B1-5E3DE242C31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173" name="テキスト ボックス 172">
          <a:extLst>
            <a:ext uri="{FF2B5EF4-FFF2-40B4-BE49-F238E27FC236}">
              <a16:creationId xmlns:a16="http://schemas.microsoft.com/office/drawing/2014/main" id="{A94F91C6-CB9E-4F57-9BE8-FF85CEA44EEF}"/>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4" name="直線コネクタ 173">
          <a:extLst>
            <a:ext uri="{FF2B5EF4-FFF2-40B4-BE49-F238E27FC236}">
              <a16:creationId xmlns:a16="http://schemas.microsoft.com/office/drawing/2014/main" id="{79E00C49-5785-458E-8131-0C61E6F5980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175" name="テキスト ボックス 174">
          <a:extLst>
            <a:ext uri="{FF2B5EF4-FFF2-40B4-BE49-F238E27FC236}">
              <a16:creationId xmlns:a16="http://schemas.microsoft.com/office/drawing/2014/main" id="{008FA1EA-52F8-4FFF-AE73-E526F58C110F}"/>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6" name="【一般廃棄物処理施設】&#10;一人当たり有形固定資産（償却資産）額グラフ枠">
          <a:extLst>
            <a:ext uri="{FF2B5EF4-FFF2-40B4-BE49-F238E27FC236}">
              <a16:creationId xmlns:a16="http://schemas.microsoft.com/office/drawing/2014/main" id="{15F84FCD-8741-40BE-BE6F-4CB0697E4EF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177" name="直線コネクタ 176">
          <a:extLst>
            <a:ext uri="{FF2B5EF4-FFF2-40B4-BE49-F238E27FC236}">
              <a16:creationId xmlns:a16="http://schemas.microsoft.com/office/drawing/2014/main" id="{59D122C9-0F2D-447C-BD24-4729A42F5645}"/>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178" name="【一般廃棄物処理施設】&#10;一人当たり有形固定資産（償却資産）額最小値テキスト">
          <a:extLst>
            <a:ext uri="{FF2B5EF4-FFF2-40B4-BE49-F238E27FC236}">
              <a16:creationId xmlns:a16="http://schemas.microsoft.com/office/drawing/2014/main" id="{4C21059F-241C-4288-97F1-305E88C0D0F1}"/>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179" name="直線コネクタ 178">
          <a:extLst>
            <a:ext uri="{FF2B5EF4-FFF2-40B4-BE49-F238E27FC236}">
              <a16:creationId xmlns:a16="http://schemas.microsoft.com/office/drawing/2014/main" id="{DD2ABF30-9AEB-4A30-8CC6-74AC063426D4}"/>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180" name="【一般廃棄物処理施設】&#10;一人当たり有形固定資産（償却資産）額最大値テキスト">
          <a:extLst>
            <a:ext uri="{FF2B5EF4-FFF2-40B4-BE49-F238E27FC236}">
              <a16:creationId xmlns:a16="http://schemas.microsoft.com/office/drawing/2014/main" id="{05CB63FD-0F44-4D8A-BF95-4BDF75659882}"/>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181" name="直線コネクタ 180">
          <a:extLst>
            <a:ext uri="{FF2B5EF4-FFF2-40B4-BE49-F238E27FC236}">
              <a16:creationId xmlns:a16="http://schemas.microsoft.com/office/drawing/2014/main" id="{43317C07-FA19-4FC2-B57C-7D8ABE5BBE47}"/>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182" name="【一般廃棄物処理施設】&#10;一人当たり有形固定資産（償却資産）額平均値テキスト">
          <a:extLst>
            <a:ext uri="{FF2B5EF4-FFF2-40B4-BE49-F238E27FC236}">
              <a16:creationId xmlns:a16="http://schemas.microsoft.com/office/drawing/2014/main" id="{3DACC2E0-C4CD-42A5-AF7E-D88674FE4617}"/>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183" name="フローチャート: 判断 182">
          <a:extLst>
            <a:ext uri="{FF2B5EF4-FFF2-40B4-BE49-F238E27FC236}">
              <a16:creationId xmlns:a16="http://schemas.microsoft.com/office/drawing/2014/main" id="{B35B2CAB-0BEE-43D1-8766-72CF395AC2DE}"/>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184" name="フローチャート: 判断 183">
          <a:extLst>
            <a:ext uri="{FF2B5EF4-FFF2-40B4-BE49-F238E27FC236}">
              <a16:creationId xmlns:a16="http://schemas.microsoft.com/office/drawing/2014/main" id="{B9BBDACA-AC3F-45F2-A1F1-FC0FF72086D5}"/>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185" name="フローチャート: 判断 184">
          <a:extLst>
            <a:ext uri="{FF2B5EF4-FFF2-40B4-BE49-F238E27FC236}">
              <a16:creationId xmlns:a16="http://schemas.microsoft.com/office/drawing/2014/main" id="{2CAF632A-4D0B-4698-9D8B-3658C4860A53}"/>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186" name="フローチャート: 判断 185">
          <a:extLst>
            <a:ext uri="{FF2B5EF4-FFF2-40B4-BE49-F238E27FC236}">
              <a16:creationId xmlns:a16="http://schemas.microsoft.com/office/drawing/2014/main" id="{964583F7-720C-4394-BC22-87F9D014F30E}"/>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187" name="フローチャート: 判断 186">
          <a:extLst>
            <a:ext uri="{FF2B5EF4-FFF2-40B4-BE49-F238E27FC236}">
              <a16:creationId xmlns:a16="http://schemas.microsoft.com/office/drawing/2014/main" id="{D144FC84-F90A-447B-93A5-1F80256549D7}"/>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40C29515-464C-427C-B49D-D758F79AB35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715E8008-4CC7-4677-9E8A-C2673165326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90" name="テキスト ボックス 189">
          <a:extLst>
            <a:ext uri="{FF2B5EF4-FFF2-40B4-BE49-F238E27FC236}">
              <a16:creationId xmlns:a16="http://schemas.microsoft.com/office/drawing/2014/main" id="{21D9F085-7F0C-4683-8554-FD6626DC76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91" name="テキスト ボックス 190">
          <a:extLst>
            <a:ext uri="{FF2B5EF4-FFF2-40B4-BE49-F238E27FC236}">
              <a16:creationId xmlns:a16="http://schemas.microsoft.com/office/drawing/2014/main" id="{28A6285C-C81E-4399-A69B-E11CE9D9CBC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92" name="テキスト ボックス 191">
          <a:extLst>
            <a:ext uri="{FF2B5EF4-FFF2-40B4-BE49-F238E27FC236}">
              <a16:creationId xmlns:a16="http://schemas.microsoft.com/office/drawing/2014/main" id="{62F94140-35A4-43DA-9580-C14C9A36885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145022</xdr:rowOff>
    </xdr:from>
    <xdr:to>
      <xdr:col>116</xdr:col>
      <xdr:colOff>114300</xdr:colOff>
      <xdr:row>37</xdr:row>
      <xdr:rowOff>75172</xdr:rowOff>
    </xdr:to>
    <xdr:sp macro="" textlink="">
      <xdr:nvSpPr>
        <xdr:cNvPr id="193" name="楕円 192">
          <a:extLst>
            <a:ext uri="{FF2B5EF4-FFF2-40B4-BE49-F238E27FC236}">
              <a16:creationId xmlns:a16="http://schemas.microsoft.com/office/drawing/2014/main" id="{60726CAB-9678-41CC-A98C-F8360CCE5162}"/>
            </a:ext>
          </a:extLst>
        </xdr:cNvPr>
        <xdr:cNvSpPr/>
      </xdr:nvSpPr>
      <xdr:spPr>
        <a:xfrm>
          <a:off x="22110700" y="631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167899</xdr:rowOff>
    </xdr:from>
    <xdr:ext cx="599010" cy="259045"/>
    <xdr:sp macro="" textlink="">
      <xdr:nvSpPr>
        <xdr:cNvPr id="194" name="【一般廃棄物処理施設】&#10;一人当たり有形固定資産（償却資産）額該当値テキスト">
          <a:extLst>
            <a:ext uri="{FF2B5EF4-FFF2-40B4-BE49-F238E27FC236}">
              <a16:creationId xmlns:a16="http://schemas.microsoft.com/office/drawing/2014/main" id="{776C53FD-E800-4D58-88D2-93D7B32F9975}"/>
            </a:ext>
          </a:extLst>
        </xdr:cNvPr>
        <xdr:cNvSpPr txBox="1"/>
      </xdr:nvSpPr>
      <xdr:spPr>
        <a:xfrm>
          <a:off x="22199600" y="6168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88677</xdr:rowOff>
    </xdr:from>
    <xdr:to>
      <xdr:col>112</xdr:col>
      <xdr:colOff>38100</xdr:colOff>
      <xdr:row>39</xdr:row>
      <xdr:rowOff>18827</xdr:rowOff>
    </xdr:to>
    <xdr:sp macro="" textlink="">
      <xdr:nvSpPr>
        <xdr:cNvPr id="195" name="楕円 194">
          <a:extLst>
            <a:ext uri="{FF2B5EF4-FFF2-40B4-BE49-F238E27FC236}">
              <a16:creationId xmlns:a16="http://schemas.microsoft.com/office/drawing/2014/main" id="{CAA00392-3C1A-4FE0-B925-569F84AFC86E}"/>
            </a:ext>
          </a:extLst>
        </xdr:cNvPr>
        <xdr:cNvSpPr/>
      </xdr:nvSpPr>
      <xdr:spPr>
        <a:xfrm>
          <a:off x="21272500" y="660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24372</xdr:rowOff>
    </xdr:from>
    <xdr:to>
      <xdr:col>116</xdr:col>
      <xdr:colOff>63500</xdr:colOff>
      <xdr:row>38</xdr:row>
      <xdr:rowOff>139477</xdr:rowOff>
    </xdr:to>
    <xdr:cxnSp macro="">
      <xdr:nvCxnSpPr>
        <xdr:cNvPr id="196" name="直線コネクタ 195">
          <a:extLst>
            <a:ext uri="{FF2B5EF4-FFF2-40B4-BE49-F238E27FC236}">
              <a16:creationId xmlns:a16="http://schemas.microsoft.com/office/drawing/2014/main" id="{5D107331-0908-43F3-A3DE-533BA6BB11F0}"/>
            </a:ext>
          </a:extLst>
        </xdr:cNvPr>
        <xdr:cNvCxnSpPr/>
      </xdr:nvCxnSpPr>
      <xdr:spPr>
        <a:xfrm flipV="1">
          <a:off x="21323300" y="6368022"/>
          <a:ext cx="838200" cy="28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104646</xdr:rowOff>
    </xdr:from>
    <xdr:to>
      <xdr:col>107</xdr:col>
      <xdr:colOff>101600</xdr:colOff>
      <xdr:row>39</xdr:row>
      <xdr:rowOff>34796</xdr:rowOff>
    </xdr:to>
    <xdr:sp macro="" textlink="">
      <xdr:nvSpPr>
        <xdr:cNvPr id="197" name="楕円 196">
          <a:extLst>
            <a:ext uri="{FF2B5EF4-FFF2-40B4-BE49-F238E27FC236}">
              <a16:creationId xmlns:a16="http://schemas.microsoft.com/office/drawing/2014/main" id="{90069D93-96B7-4A1B-82E8-CF0611ACBC38}"/>
            </a:ext>
          </a:extLst>
        </xdr:cNvPr>
        <xdr:cNvSpPr/>
      </xdr:nvSpPr>
      <xdr:spPr>
        <a:xfrm>
          <a:off x="20383500" y="661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139477</xdr:rowOff>
    </xdr:from>
    <xdr:to>
      <xdr:col>111</xdr:col>
      <xdr:colOff>177800</xdr:colOff>
      <xdr:row>38</xdr:row>
      <xdr:rowOff>155446</xdr:rowOff>
    </xdr:to>
    <xdr:cxnSp macro="">
      <xdr:nvCxnSpPr>
        <xdr:cNvPr id="198" name="直線コネクタ 197">
          <a:extLst>
            <a:ext uri="{FF2B5EF4-FFF2-40B4-BE49-F238E27FC236}">
              <a16:creationId xmlns:a16="http://schemas.microsoft.com/office/drawing/2014/main" id="{8769467F-7BFC-4627-97C3-6A4869F07529}"/>
            </a:ext>
          </a:extLst>
        </xdr:cNvPr>
        <xdr:cNvCxnSpPr/>
      </xdr:nvCxnSpPr>
      <xdr:spPr>
        <a:xfrm flipV="1">
          <a:off x="20434300" y="6654577"/>
          <a:ext cx="889000" cy="1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134431</xdr:rowOff>
    </xdr:from>
    <xdr:to>
      <xdr:col>102</xdr:col>
      <xdr:colOff>165100</xdr:colOff>
      <xdr:row>39</xdr:row>
      <xdr:rowOff>64581</xdr:rowOff>
    </xdr:to>
    <xdr:sp macro="" textlink="">
      <xdr:nvSpPr>
        <xdr:cNvPr id="199" name="楕円 198">
          <a:extLst>
            <a:ext uri="{FF2B5EF4-FFF2-40B4-BE49-F238E27FC236}">
              <a16:creationId xmlns:a16="http://schemas.microsoft.com/office/drawing/2014/main" id="{2947C359-4D1E-4FBB-8572-D1C4CEF07BE7}"/>
            </a:ext>
          </a:extLst>
        </xdr:cNvPr>
        <xdr:cNvSpPr/>
      </xdr:nvSpPr>
      <xdr:spPr>
        <a:xfrm>
          <a:off x="19494500" y="664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155446</xdr:rowOff>
    </xdr:from>
    <xdr:to>
      <xdr:col>107</xdr:col>
      <xdr:colOff>50800</xdr:colOff>
      <xdr:row>39</xdr:row>
      <xdr:rowOff>13781</xdr:rowOff>
    </xdr:to>
    <xdr:cxnSp macro="">
      <xdr:nvCxnSpPr>
        <xdr:cNvPr id="200" name="直線コネクタ 199">
          <a:extLst>
            <a:ext uri="{FF2B5EF4-FFF2-40B4-BE49-F238E27FC236}">
              <a16:creationId xmlns:a16="http://schemas.microsoft.com/office/drawing/2014/main" id="{AFB5F18F-01CB-414A-884A-5C94734FA25C}"/>
            </a:ext>
          </a:extLst>
        </xdr:cNvPr>
        <xdr:cNvCxnSpPr/>
      </xdr:nvCxnSpPr>
      <xdr:spPr>
        <a:xfrm flipV="1">
          <a:off x="19545300" y="6670546"/>
          <a:ext cx="889000" cy="2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146958</xdr:rowOff>
    </xdr:from>
    <xdr:to>
      <xdr:col>98</xdr:col>
      <xdr:colOff>38100</xdr:colOff>
      <xdr:row>39</xdr:row>
      <xdr:rowOff>77108</xdr:rowOff>
    </xdr:to>
    <xdr:sp macro="" textlink="">
      <xdr:nvSpPr>
        <xdr:cNvPr id="201" name="楕円 200">
          <a:extLst>
            <a:ext uri="{FF2B5EF4-FFF2-40B4-BE49-F238E27FC236}">
              <a16:creationId xmlns:a16="http://schemas.microsoft.com/office/drawing/2014/main" id="{77F8599F-C8C6-4C26-A0EB-3E53680E4976}"/>
            </a:ext>
          </a:extLst>
        </xdr:cNvPr>
        <xdr:cNvSpPr/>
      </xdr:nvSpPr>
      <xdr:spPr>
        <a:xfrm>
          <a:off x="18605500" y="666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13781</xdr:rowOff>
    </xdr:from>
    <xdr:to>
      <xdr:col>102</xdr:col>
      <xdr:colOff>114300</xdr:colOff>
      <xdr:row>39</xdr:row>
      <xdr:rowOff>26308</xdr:rowOff>
    </xdr:to>
    <xdr:cxnSp macro="">
      <xdr:nvCxnSpPr>
        <xdr:cNvPr id="202" name="直線コネクタ 201">
          <a:extLst>
            <a:ext uri="{FF2B5EF4-FFF2-40B4-BE49-F238E27FC236}">
              <a16:creationId xmlns:a16="http://schemas.microsoft.com/office/drawing/2014/main" id="{C0B2BAF8-832D-488D-9920-D59E8EE3AF5D}"/>
            </a:ext>
          </a:extLst>
        </xdr:cNvPr>
        <xdr:cNvCxnSpPr/>
      </xdr:nvCxnSpPr>
      <xdr:spPr>
        <a:xfrm flipV="1">
          <a:off x="18656300" y="6700331"/>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203" name="n_1aveValue【一般廃棄物処理施設】&#10;一人当たり有形固定資産（償却資産）額">
          <a:extLst>
            <a:ext uri="{FF2B5EF4-FFF2-40B4-BE49-F238E27FC236}">
              <a16:creationId xmlns:a16="http://schemas.microsoft.com/office/drawing/2014/main" id="{C2BE103B-8D62-481F-9B2D-FEB1B835A2D1}"/>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204" name="n_2aveValue【一般廃棄物処理施設】&#10;一人当たり有形固定資産（償却資産）額">
          <a:extLst>
            <a:ext uri="{FF2B5EF4-FFF2-40B4-BE49-F238E27FC236}">
              <a16:creationId xmlns:a16="http://schemas.microsoft.com/office/drawing/2014/main" id="{8961AF48-5181-45D4-AF64-1DEE0FAE1A11}"/>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205" name="n_3aveValue【一般廃棄物処理施設】&#10;一人当たり有形固定資産（償却資産）額">
          <a:extLst>
            <a:ext uri="{FF2B5EF4-FFF2-40B4-BE49-F238E27FC236}">
              <a16:creationId xmlns:a16="http://schemas.microsoft.com/office/drawing/2014/main" id="{83B59C24-0985-4225-BFAA-DAA9C8117092}"/>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206" name="n_4aveValue【一般廃棄物処理施設】&#10;一人当たり有形固定資産（償却資産）額">
          <a:extLst>
            <a:ext uri="{FF2B5EF4-FFF2-40B4-BE49-F238E27FC236}">
              <a16:creationId xmlns:a16="http://schemas.microsoft.com/office/drawing/2014/main" id="{2D38F7E1-9206-4FF3-B9A7-D2CE11A90F3D}"/>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35353</xdr:rowOff>
    </xdr:from>
    <xdr:ext cx="599010" cy="259045"/>
    <xdr:sp macro="" textlink="">
      <xdr:nvSpPr>
        <xdr:cNvPr id="207" name="n_1mainValue【一般廃棄物処理施設】&#10;一人当たり有形固定資産（償却資産）額">
          <a:extLst>
            <a:ext uri="{FF2B5EF4-FFF2-40B4-BE49-F238E27FC236}">
              <a16:creationId xmlns:a16="http://schemas.microsoft.com/office/drawing/2014/main" id="{42D1F41E-3DF9-4A37-A805-84822FC9664F}"/>
            </a:ext>
          </a:extLst>
        </xdr:cNvPr>
        <xdr:cNvSpPr txBox="1"/>
      </xdr:nvSpPr>
      <xdr:spPr>
        <a:xfrm>
          <a:off x="21011095" y="637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51323</xdr:rowOff>
    </xdr:from>
    <xdr:ext cx="599010" cy="259045"/>
    <xdr:sp macro="" textlink="">
      <xdr:nvSpPr>
        <xdr:cNvPr id="208" name="n_2mainValue【一般廃棄物処理施設】&#10;一人当たり有形固定資産（償却資産）額">
          <a:extLst>
            <a:ext uri="{FF2B5EF4-FFF2-40B4-BE49-F238E27FC236}">
              <a16:creationId xmlns:a16="http://schemas.microsoft.com/office/drawing/2014/main" id="{1D4C721A-3D91-4F5B-948A-93121361EE81}"/>
            </a:ext>
          </a:extLst>
        </xdr:cNvPr>
        <xdr:cNvSpPr txBox="1"/>
      </xdr:nvSpPr>
      <xdr:spPr>
        <a:xfrm>
          <a:off x="20134795" y="639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81108</xdr:rowOff>
    </xdr:from>
    <xdr:ext cx="599010" cy="259045"/>
    <xdr:sp macro="" textlink="">
      <xdr:nvSpPr>
        <xdr:cNvPr id="209" name="n_3mainValue【一般廃棄物処理施設】&#10;一人当たり有形固定資産（償却資産）額">
          <a:extLst>
            <a:ext uri="{FF2B5EF4-FFF2-40B4-BE49-F238E27FC236}">
              <a16:creationId xmlns:a16="http://schemas.microsoft.com/office/drawing/2014/main" id="{CEA16DC0-CF59-4877-9806-E953FA01A33E}"/>
            </a:ext>
          </a:extLst>
        </xdr:cNvPr>
        <xdr:cNvSpPr txBox="1"/>
      </xdr:nvSpPr>
      <xdr:spPr>
        <a:xfrm>
          <a:off x="19245795" y="642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93635</xdr:rowOff>
    </xdr:from>
    <xdr:ext cx="599010" cy="259045"/>
    <xdr:sp macro="" textlink="">
      <xdr:nvSpPr>
        <xdr:cNvPr id="210" name="n_4mainValue【一般廃棄物処理施設】&#10;一人当たり有形固定資産（償却資産）額">
          <a:extLst>
            <a:ext uri="{FF2B5EF4-FFF2-40B4-BE49-F238E27FC236}">
              <a16:creationId xmlns:a16="http://schemas.microsoft.com/office/drawing/2014/main" id="{8027ED89-0D61-46DA-8EFF-5CE1F93C7660}"/>
            </a:ext>
          </a:extLst>
        </xdr:cNvPr>
        <xdr:cNvSpPr txBox="1"/>
      </xdr:nvSpPr>
      <xdr:spPr>
        <a:xfrm>
          <a:off x="18356795" y="643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11" name="正方形/長方形 210">
          <a:extLst>
            <a:ext uri="{FF2B5EF4-FFF2-40B4-BE49-F238E27FC236}">
              <a16:creationId xmlns:a16="http://schemas.microsoft.com/office/drawing/2014/main" id="{0554387E-6EA2-4F5B-8067-2F7279154D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2" name="正方形/長方形 211">
          <a:extLst>
            <a:ext uri="{FF2B5EF4-FFF2-40B4-BE49-F238E27FC236}">
              <a16:creationId xmlns:a16="http://schemas.microsoft.com/office/drawing/2014/main" id="{017802CE-BC62-4681-89D9-E20CFD356F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3" name="正方形/長方形 212">
          <a:extLst>
            <a:ext uri="{FF2B5EF4-FFF2-40B4-BE49-F238E27FC236}">
              <a16:creationId xmlns:a16="http://schemas.microsoft.com/office/drawing/2014/main" id="{34249E57-1990-4647-9BA5-D84CBD4794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4" name="正方形/長方形 213">
          <a:extLst>
            <a:ext uri="{FF2B5EF4-FFF2-40B4-BE49-F238E27FC236}">
              <a16:creationId xmlns:a16="http://schemas.microsoft.com/office/drawing/2014/main" id="{9E18CDD7-F87D-4E7D-A53C-6F69338205B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5" name="正方形/長方形 214">
          <a:extLst>
            <a:ext uri="{FF2B5EF4-FFF2-40B4-BE49-F238E27FC236}">
              <a16:creationId xmlns:a16="http://schemas.microsoft.com/office/drawing/2014/main" id="{2D656657-90A3-49B1-9B7A-C103AEC563E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6" name="正方形/長方形 215">
          <a:extLst>
            <a:ext uri="{FF2B5EF4-FFF2-40B4-BE49-F238E27FC236}">
              <a16:creationId xmlns:a16="http://schemas.microsoft.com/office/drawing/2014/main" id="{0C56234B-9A9D-4DFB-BEC8-06C3B0B3399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7" name="正方形/長方形 216">
          <a:extLst>
            <a:ext uri="{FF2B5EF4-FFF2-40B4-BE49-F238E27FC236}">
              <a16:creationId xmlns:a16="http://schemas.microsoft.com/office/drawing/2014/main" id="{2F564E15-404E-46B1-A1C1-00CA0347847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8" name="正方形/長方形 217">
          <a:extLst>
            <a:ext uri="{FF2B5EF4-FFF2-40B4-BE49-F238E27FC236}">
              <a16:creationId xmlns:a16="http://schemas.microsoft.com/office/drawing/2014/main" id="{CBA979D3-57EB-4046-896C-59AC862A3F4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9" name="テキスト ボックス 218">
          <a:extLst>
            <a:ext uri="{FF2B5EF4-FFF2-40B4-BE49-F238E27FC236}">
              <a16:creationId xmlns:a16="http://schemas.microsoft.com/office/drawing/2014/main" id="{80E2994C-9BEA-4084-9992-36565F40591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0" name="直線コネクタ 219">
          <a:extLst>
            <a:ext uri="{FF2B5EF4-FFF2-40B4-BE49-F238E27FC236}">
              <a16:creationId xmlns:a16="http://schemas.microsoft.com/office/drawing/2014/main" id="{23C12AA4-FF04-4734-B24E-7A809EA4511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1" name="テキスト ボックス 220">
          <a:extLst>
            <a:ext uri="{FF2B5EF4-FFF2-40B4-BE49-F238E27FC236}">
              <a16:creationId xmlns:a16="http://schemas.microsoft.com/office/drawing/2014/main" id="{7D3A6609-3145-4308-A2DC-13B7B4650B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2" name="直線コネクタ 221">
          <a:extLst>
            <a:ext uri="{FF2B5EF4-FFF2-40B4-BE49-F238E27FC236}">
              <a16:creationId xmlns:a16="http://schemas.microsoft.com/office/drawing/2014/main" id="{ADE9D486-BBD3-4D11-A017-187BEC0128D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3" name="テキスト ボックス 222">
          <a:extLst>
            <a:ext uri="{FF2B5EF4-FFF2-40B4-BE49-F238E27FC236}">
              <a16:creationId xmlns:a16="http://schemas.microsoft.com/office/drawing/2014/main" id="{6D83C6B6-19D2-43AC-97DD-41663744F4A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4" name="直線コネクタ 223">
          <a:extLst>
            <a:ext uri="{FF2B5EF4-FFF2-40B4-BE49-F238E27FC236}">
              <a16:creationId xmlns:a16="http://schemas.microsoft.com/office/drawing/2014/main" id="{895E2434-473A-450D-86AF-47C41157B44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5" name="テキスト ボックス 224">
          <a:extLst>
            <a:ext uri="{FF2B5EF4-FFF2-40B4-BE49-F238E27FC236}">
              <a16:creationId xmlns:a16="http://schemas.microsoft.com/office/drawing/2014/main" id="{B974CD96-0197-4639-92F9-B14D3CED528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6" name="直線コネクタ 225">
          <a:extLst>
            <a:ext uri="{FF2B5EF4-FFF2-40B4-BE49-F238E27FC236}">
              <a16:creationId xmlns:a16="http://schemas.microsoft.com/office/drawing/2014/main" id="{932A1D2C-6682-49DC-B543-4BC16F6D7BF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7" name="テキスト ボックス 226">
          <a:extLst>
            <a:ext uri="{FF2B5EF4-FFF2-40B4-BE49-F238E27FC236}">
              <a16:creationId xmlns:a16="http://schemas.microsoft.com/office/drawing/2014/main" id="{9BFAB5B0-81BA-42A4-A398-7DF4D1EB7CA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8" name="直線コネクタ 227">
          <a:extLst>
            <a:ext uri="{FF2B5EF4-FFF2-40B4-BE49-F238E27FC236}">
              <a16:creationId xmlns:a16="http://schemas.microsoft.com/office/drawing/2014/main" id="{14B82A2B-1462-4A79-9D0D-C25CFA78859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9" name="テキスト ボックス 228">
          <a:extLst>
            <a:ext uri="{FF2B5EF4-FFF2-40B4-BE49-F238E27FC236}">
              <a16:creationId xmlns:a16="http://schemas.microsoft.com/office/drawing/2014/main" id="{B719A51D-729F-426B-9640-53C36964DD8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0" name="直線コネクタ 229">
          <a:extLst>
            <a:ext uri="{FF2B5EF4-FFF2-40B4-BE49-F238E27FC236}">
              <a16:creationId xmlns:a16="http://schemas.microsoft.com/office/drawing/2014/main" id="{086413C3-B4B2-4359-860F-BB84B072E68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1" name="テキスト ボックス 230">
          <a:extLst>
            <a:ext uri="{FF2B5EF4-FFF2-40B4-BE49-F238E27FC236}">
              <a16:creationId xmlns:a16="http://schemas.microsoft.com/office/drawing/2014/main" id="{B291BDA3-F07E-48C0-A96B-549A123E0A0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2" name="直線コネクタ 231">
          <a:extLst>
            <a:ext uri="{FF2B5EF4-FFF2-40B4-BE49-F238E27FC236}">
              <a16:creationId xmlns:a16="http://schemas.microsoft.com/office/drawing/2014/main" id="{BFAB2C35-242C-426C-9258-D88D8F7FA45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3" name="テキスト ボックス 232">
          <a:extLst>
            <a:ext uri="{FF2B5EF4-FFF2-40B4-BE49-F238E27FC236}">
              <a16:creationId xmlns:a16="http://schemas.microsoft.com/office/drawing/2014/main" id="{667ADD29-462D-4472-95F9-6C749737D45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4" name="直線コネクタ 233">
          <a:extLst>
            <a:ext uri="{FF2B5EF4-FFF2-40B4-BE49-F238E27FC236}">
              <a16:creationId xmlns:a16="http://schemas.microsoft.com/office/drawing/2014/main" id="{DF649231-348F-4ABB-AA54-A1DE3C4EFBE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5" name="【保健センター・保健所】&#10;有形固定資産減価償却率グラフ枠">
          <a:extLst>
            <a:ext uri="{FF2B5EF4-FFF2-40B4-BE49-F238E27FC236}">
              <a16:creationId xmlns:a16="http://schemas.microsoft.com/office/drawing/2014/main" id="{2822F51D-EA64-44A4-9E5F-AA885A2FA56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236" name="直線コネクタ 235">
          <a:extLst>
            <a:ext uri="{FF2B5EF4-FFF2-40B4-BE49-F238E27FC236}">
              <a16:creationId xmlns:a16="http://schemas.microsoft.com/office/drawing/2014/main" id="{BB012163-417F-42A2-BB86-77C1C4EF41CA}"/>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7" name="【保健センター・保健所】&#10;有形固定資産減価償却率最小値テキスト">
          <a:extLst>
            <a:ext uri="{FF2B5EF4-FFF2-40B4-BE49-F238E27FC236}">
              <a16:creationId xmlns:a16="http://schemas.microsoft.com/office/drawing/2014/main" id="{2BF9185B-B142-406F-8089-DEA596F0244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8" name="直線コネクタ 237">
          <a:extLst>
            <a:ext uri="{FF2B5EF4-FFF2-40B4-BE49-F238E27FC236}">
              <a16:creationId xmlns:a16="http://schemas.microsoft.com/office/drawing/2014/main" id="{76F165DD-7511-4C74-8A9A-24E92315433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239" name="【保健センター・保健所】&#10;有形固定資産減価償却率最大値テキスト">
          <a:extLst>
            <a:ext uri="{FF2B5EF4-FFF2-40B4-BE49-F238E27FC236}">
              <a16:creationId xmlns:a16="http://schemas.microsoft.com/office/drawing/2014/main" id="{226AAA39-3739-4E6E-A83A-118D9935209E}"/>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240" name="直線コネクタ 239">
          <a:extLst>
            <a:ext uri="{FF2B5EF4-FFF2-40B4-BE49-F238E27FC236}">
              <a16:creationId xmlns:a16="http://schemas.microsoft.com/office/drawing/2014/main" id="{F5E17558-C97B-4795-9A46-1DB2B57046FC}"/>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241" name="【保健センター・保健所】&#10;有形固定資産減価償却率平均値テキスト">
          <a:extLst>
            <a:ext uri="{FF2B5EF4-FFF2-40B4-BE49-F238E27FC236}">
              <a16:creationId xmlns:a16="http://schemas.microsoft.com/office/drawing/2014/main" id="{92F7D844-5642-4713-B942-868659493CC1}"/>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242" name="フローチャート: 判断 241">
          <a:extLst>
            <a:ext uri="{FF2B5EF4-FFF2-40B4-BE49-F238E27FC236}">
              <a16:creationId xmlns:a16="http://schemas.microsoft.com/office/drawing/2014/main" id="{17B2EED6-E171-421A-854C-39D49DEF226A}"/>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243" name="フローチャート: 判断 242">
          <a:extLst>
            <a:ext uri="{FF2B5EF4-FFF2-40B4-BE49-F238E27FC236}">
              <a16:creationId xmlns:a16="http://schemas.microsoft.com/office/drawing/2014/main" id="{31CDF96A-2059-4555-890D-5DA4B70B7CB9}"/>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244" name="フローチャート: 判断 243">
          <a:extLst>
            <a:ext uri="{FF2B5EF4-FFF2-40B4-BE49-F238E27FC236}">
              <a16:creationId xmlns:a16="http://schemas.microsoft.com/office/drawing/2014/main" id="{73A1BB95-8858-4369-9574-AEED175EB3FC}"/>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245" name="フローチャート: 判断 244">
          <a:extLst>
            <a:ext uri="{FF2B5EF4-FFF2-40B4-BE49-F238E27FC236}">
              <a16:creationId xmlns:a16="http://schemas.microsoft.com/office/drawing/2014/main" id="{E3CDC834-7D94-4FAB-B1C5-1E6AF9F6EBEE}"/>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246" name="フローチャート: 判断 245">
          <a:extLst>
            <a:ext uri="{FF2B5EF4-FFF2-40B4-BE49-F238E27FC236}">
              <a16:creationId xmlns:a16="http://schemas.microsoft.com/office/drawing/2014/main" id="{A874D111-5F65-41E6-8DFA-A1BE496D4306}"/>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31A43C2-5D96-4A0A-BB44-5599135FA3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D07CE91-1095-4F57-B547-55AC1CFF7A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942591EA-365E-417C-BFA1-C7D9E2903BD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E48C8C3E-4458-4BDB-9005-94472DFFF78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86899A0A-A6B9-49D8-8749-EEEACFC4CEA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107587</xdr:rowOff>
    </xdr:from>
    <xdr:to>
      <xdr:col>85</xdr:col>
      <xdr:colOff>177800</xdr:colOff>
      <xdr:row>61</xdr:row>
      <xdr:rowOff>37737</xdr:rowOff>
    </xdr:to>
    <xdr:sp macro="" textlink="">
      <xdr:nvSpPr>
        <xdr:cNvPr id="252" name="楕円 251">
          <a:extLst>
            <a:ext uri="{FF2B5EF4-FFF2-40B4-BE49-F238E27FC236}">
              <a16:creationId xmlns:a16="http://schemas.microsoft.com/office/drawing/2014/main" id="{051F310B-6FC0-4A0B-AE45-4EAEBCD109CF}"/>
            </a:ext>
          </a:extLst>
        </xdr:cNvPr>
        <xdr:cNvSpPr/>
      </xdr:nvSpPr>
      <xdr:spPr>
        <a:xfrm>
          <a:off x="162687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86014</xdr:rowOff>
    </xdr:from>
    <xdr:ext cx="405111" cy="259045"/>
    <xdr:sp macro="" textlink="">
      <xdr:nvSpPr>
        <xdr:cNvPr id="253" name="【保健センター・保健所】&#10;有形固定資産減価償却率該当値テキスト">
          <a:extLst>
            <a:ext uri="{FF2B5EF4-FFF2-40B4-BE49-F238E27FC236}">
              <a16:creationId xmlns:a16="http://schemas.microsoft.com/office/drawing/2014/main" id="{5D49BAEC-56E6-48A1-932E-B93ABEB71FAF}"/>
            </a:ext>
          </a:extLst>
        </xdr:cNvPr>
        <xdr:cNvSpPr txBox="1"/>
      </xdr:nvSpPr>
      <xdr:spPr>
        <a:xfrm>
          <a:off x="16357600"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79828</xdr:rowOff>
    </xdr:from>
    <xdr:to>
      <xdr:col>81</xdr:col>
      <xdr:colOff>101600</xdr:colOff>
      <xdr:row>61</xdr:row>
      <xdr:rowOff>9978</xdr:rowOff>
    </xdr:to>
    <xdr:sp macro="" textlink="">
      <xdr:nvSpPr>
        <xdr:cNvPr id="254" name="楕円 253">
          <a:extLst>
            <a:ext uri="{FF2B5EF4-FFF2-40B4-BE49-F238E27FC236}">
              <a16:creationId xmlns:a16="http://schemas.microsoft.com/office/drawing/2014/main" id="{99A87C85-E43B-4911-837C-D9FE9FA1F0E7}"/>
            </a:ext>
          </a:extLst>
        </xdr:cNvPr>
        <xdr:cNvSpPr/>
      </xdr:nvSpPr>
      <xdr:spPr>
        <a:xfrm>
          <a:off x="15430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130628</xdr:rowOff>
    </xdr:from>
    <xdr:to>
      <xdr:col>85</xdr:col>
      <xdr:colOff>127000</xdr:colOff>
      <xdr:row>60</xdr:row>
      <xdr:rowOff>158387</xdr:rowOff>
    </xdr:to>
    <xdr:cxnSp macro="">
      <xdr:nvCxnSpPr>
        <xdr:cNvPr id="255" name="直線コネクタ 254">
          <a:extLst>
            <a:ext uri="{FF2B5EF4-FFF2-40B4-BE49-F238E27FC236}">
              <a16:creationId xmlns:a16="http://schemas.microsoft.com/office/drawing/2014/main" id="{9AE1AB5B-910E-4524-985F-AB926B0325A1}"/>
            </a:ext>
          </a:extLst>
        </xdr:cNvPr>
        <xdr:cNvCxnSpPr/>
      </xdr:nvCxnSpPr>
      <xdr:spPr>
        <a:xfrm>
          <a:off x="15481300" y="1041762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50437</xdr:rowOff>
    </xdr:from>
    <xdr:to>
      <xdr:col>76</xdr:col>
      <xdr:colOff>165100</xdr:colOff>
      <xdr:row>60</xdr:row>
      <xdr:rowOff>152037</xdr:rowOff>
    </xdr:to>
    <xdr:sp macro="" textlink="">
      <xdr:nvSpPr>
        <xdr:cNvPr id="256" name="楕円 255">
          <a:extLst>
            <a:ext uri="{FF2B5EF4-FFF2-40B4-BE49-F238E27FC236}">
              <a16:creationId xmlns:a16="http://schemas.microsoft.com/office/drawing/2014/main" id="{F678DCAA-EF76-4C0B-B146-6594C4E45C64}"/>
            </a:ext>
          </a:extLst>
        </xdr:cNvPr>
        <xdr:cNvSpPr/>
      </xdr:nvSpPr>
      <xdr:spPr>
        <a:xfrm>
          <a:off x="14541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101237</xdr:rowOff>
    </xdr:from>
    <xdr:to>
      <xdr:col>81</xdr:col>
      <xdr:colOff>50800</xdr:colOff>
      <xdr:row>60</xdr:row>
      <xdr:rowOff>130628</xdr:rowOff>
    </xdr:to>
    <xdr:cxnSp macro="">
      <xdr:nvCxnSpPr>
        <xdr:cNvPr id="257" name="直線コネクタ 256">
          <a:extLst>
            <a:ext uri="{FF2B5EF4-FFF2-40B4-BE49-F238E27FC236}">
              <a16:creationId xmlns:a16="http://schemas.microsoft.com/office/drawing/2014/main" id="{3F012B0A-82E4-4717-977A-ED6396466329}"/>
            </a:ext>
          </a:extLst>
        </xdr:cNvPr>
        <xdr:cNvCxnSpPr/>
      </xdr:nvCxnSpPr>
      <xdr:spPr>
        <a:xfrm>
          <a:off x="14592300" y="1038823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22678</xdr:rowOff>
    </xdr:from>
    <xdr:to>
      <xdr:col>72</xdr:col>
      <xdr:colOff>38100</xdr:colOff>
      <xdr:row>60</xdr:row>
      <xdr:rowOff>124278</xdr:rowOff>
    </xdr:to>
    <xdr:sp macro="" textlink="">
      <xdr:nvSpPr>
        <xdr:cNvPr id="258" name="楕円 257">
          <a:extLst>
            <a:ext uri="{FF2B5EF4-FFF2-40B4-BE49-F238E27FC236}">
              <a16:creationId xmlns:a16="http://schemas.microsoft.com/office/drawing/2014/main" id="{A5E51493-2412-4E80-A336-519BA3B8B229}"/>
            </a:ext>
          </a:extLst>
        </xdr:cNvPr>
        <xdr:cNvSpPr/>
      </xdr:nvSpPr>
      <xdr:spPr>
        <a:xfrm>
          <a:off x="13652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73478</xdr:rowOff>
    </xdr:from>
    <xdr:to>
      <xdr:col>76</xdr:col>
      <xdr:colOff>114300</xdr:colOff>
      <xdr:row>60</xdr:row>
      <xdr:rowOff>101237</xdr:rowOff>
    </xdr:to>
    <xdr:cxnSp macro="">
      <xdr:nvCxnSpPr>
        <xdr:cNvPr id="259" name="直線コネクタ 258">
          <a:extLst>
            <a:ext uri="{FF2B5EF4-FFF2-40B4-BE49-F238E27FC236}">
              <a16:creationId xmlns:a16="http://schemas.microsoft.com/office/drawing/2014/main" id="{1E1322E2-08EF-43C1-BF5F-09605E571D7A}"/>
            </a:ext>
          </a:extLst>
        </xdr:cNvPr>
        <xdr:cNvCxnSpPr/>
      </xdr:nvCxnSpPr>
      <xdr:spPr>
        <a:xfrm>
          <a:off x="13703300" y="1036047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164737</xdr:rowOff>
    </xdr:from>
    <xdr:to>
      <xdr:col>67</xdr:col>
      <xdr:colOff>101600</xdr:colOff>
      <xdr:row>60</xdr:row>
      <xdr:rowOff>94887</xdr:rowOff>
    </xdr:to>
    <xdr:sp macro="" textlink="">
      <xdr:nvSpPr>
        <xdr:cNvPr id="260" name="楕円 259">
          <a:extLst>
            <a:ext uri="{FF2B5EF4-FFF2-40B4-BE49-F238E27FC236}">
              <a16:creationId xmlns:a16="http://schemas.microsoft.com/office/drawing/2014/main" id="{68502DA3-042F-4BB0-B3E6-1572C91E33B8}"/>
            </a:ext>
          </a:extLst>
        </xdr:cNvPr>
        <xdr:cNvSpPr/>
      </xdr:nvSpPr>
      <xdr:spPr>
        <a:xfrm>
          <a:off x="12763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44087</xdr:rowOff>
    </xdr:from>
    <xdr:to>
      <xdr:col>71</xdr:col>
      <xdr:colOff>177800</xdr:colOff>
      <xdr:row>60</xdr:row>
      <xdr:rowOff>73478</xdr:rowOff>
    </xdr:to>
    <xdr:cxnSp macro="">
      <xdr:nvCxnSpPr>
        <xdr:cNvPr id="261" name="直線コネクタ 260">
          <a:extLst>
            <a:ext uri="{FF2B5EF4-FFF2-40B4-BE49-F238E27FC236}">
              <a16:creationId xmlns:a16="http://schemas.microsoft.com/office/drawing/2014/main" id="{0C014ED2-B5B1-45D6-AB7F-395A9BBB1F1D}"/>
            </a:ext>
          </a:extLst>
        </xdr:cNvPr>
        <xdr:cNvCxnSpPr/>
      </xdr:nvCxnSpPr>
      <xdr:spPr>
        <a:xfrm>
          <a:off x="12814300" y="103310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262" name="n_1aveValue【保健センター・保健所】&#10;有形固定資産減価償却率">
          <a:extLst>
            <a:ext uri="{FF2B5EF4-FFF2-40B4-BE49-F238E27FC236}">
              <a16:creationId xmlns:a16="http://schemas.microsoft.com/office/drawing/2014/main" id="{DFC0FDA2-0367-4BB6-855B-55A34D6549B9}"/>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263" name="n_2aveValue【保健センター・保健所】&#10;有形固定資産減価償却率">
          <a:extLst>
            <a:ext uri="{FF2B5EF4-FFF2-40B4-BE49-F238E27FC236}">
              <a16:creationId xmlns:a16="http://schemas.microsoft.com/office/drawing/2014/main" id="{8DFBBE2B-1305-4C4D-8FB1-BEB796D57FEB}"/>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264" name="n_3aveValue【保健センター・保健所】&#10;有形固定資産減価償却率">
          <a:extLst>
            <a:ext uri="{FF2B5EF4-FFF2-40B4-BE49-F238E27FC236}">
              <a16:creationId xmlns:a16="http://schemas.microsoft.com/office/drawing/2014/main" id="{66E0CD41-109E-4CF5-A34F-1F8E5E541622}"/>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265" name="n_4aveValue【保健センター・保健所】&#10;有形固定資産減価償却率">
          <a:extLst>
            <a:ext uri="{FF2B5EF4-FFF2-40B4-BE49-F238E27FC236}">
              <a16:creationId xmlns:a16="http://schemas.microsoft.com/office/drawing/2014/main" id="{0BEAD103-D38A-485A-90E1-9EC3215290DB}"/>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xdr:rowOff>
    </xdr:from>
    <xdr:ext cx="405111" cy="259045"/>
    <xdr:sp macro="" textlink="">
      <xdr:nvSpPr>
        <xdr:cNvPr id="266" name="n_1mainValue【保健センター・保健所】&#10;有形固定資産減価償却率">
          <a:extLst>
            <a:ext uri="{FF2B5EF4-FFF2-40B4-BE49-F238E27FC236}">
              <a16:creationId xmlns:a16="http://schemas.microsoft.com/office/drawing/2014/main" id="{C10A94B7-1203-4D48-87A1-015A45DCFE7C}"/>
            </a:ext>
          </a:extLst>
        </xdr:cNvPr>
        <xdr:cNvSpPr txBox="1"/>
      </xdr:nvSpPr>
      <xdr:spPr>
        <a:xfrm>
          <a:off x="15266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267" name="n_2mainValue【保健センター・保健所】&#10;有形固定資産減価償却率">
          <a:extLst>
            <a:ext uri="{FF2B5EF4-FFF2-40B4-BE49-F238E27FC236}">
              <a16:creationId xmlns:a16="http://schemas.microsoft.com/office/drawing/2014/main" id="{E0924839-4878-4BD5-BFAD-FCF42F5C49EA}"/>
            </a:ext>
          </a:extLst>
        </xdr:cNvPr>
        <xdr:cNvSpPr txBox="1"/>
      </xdr:nvSpPr>
      <xdr:spPr>
        <a:xfrm>
          <a:off x="14389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115405</xdr:rowOff>
    </xdr:from>
    <xdr:ext cx="405111" cy="259045"/>
    <xdr:sp macro="" textlink="">
      <xdr:nvSpPr>
        <xdr:cNvPr id="268" name="n_3mainValue【保健センター・保健所】&#10;有形固定資産減価償却率">
          <a:extLst>
            <a:ext uri="{FF2B5EF4-FFF2-40B4-BE49-F238E27FC236}">
              <a16:creationId xmlns:a16="http://schemas.microsoft.com/office/drawing/2014/main" id="{6DDCA625-398B-4210-BDE9-54425AFD9618}"/>
            </a:ext>
          </a:extLst>
        </xdr:cNvPr>
        <xdr:cNvSpPr txBox="1"/>
      </xdr:nvSpPr>
      <xdr:spPr>
        <a:xfrm>
          <a:off x="1350074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269" name="n_4mainValue【保健センター・保健所】&#10;有形固定資産減価償却率">
          <a:extLst>
            <a:ext uri="{FF2B5EF4-FFF2-40B4-BE49-F238E27FC236}">
              <a16:creationId xmlns:a16="http://schemas.microsoft.com/office/drawing/2014/main" id="{EC126518-2163-46BF-B55A-1B142ECCF47B}"/>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0" name="正方形/長方形 269">
          <a:extLst>
            <a:ext uri="{FF2B5EF4-FFF2-40B4-BE49-F238E27FC236}">
              <a16:creationId xmlns:a16="http://schemas.microsoft.com/office/drawing/2014/main" id="{BF8E7E34-4596-4A4F-B778-1B72DEACB9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1" name="正方形/長方形 270">
          <a:extLst>
            <a:ext uri="{FF2B5EF4-FFF2-40B4-BE49-F238E27FC236}">
              <a16:creationId xmlns:a16="http://schemas.microsoft.com/office/drawing/2014/main" id="{5907F666-D587-4143-A979-A6DCF0C50D7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2" name="正方形/長方形 271">
          <a:extLst>
            <a:ext uri="{FF2B5EF4-FFF2-40B4-BE49-F238E27FC236}">
              <a16:creationId xmlns:a16="http://schemas.microsoft.com/office/drawing/2014/main" id="{2F0DF527-6FCB-403E-8021-D949A067C61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3" name="正方形/長方形 272">
          <a:extLst>
            <a:ext uri="{FF2B5EF4-FFF2-40B4-BE49-F238E27FC236}">
              <a16:creationId xmlns:a16="http://schemas.microsoft.com/office/drawing/2014/main" id="{534AF978-17B4-432B-9F08-4EC75424D45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4" name="正方形/長方形 273">
          <a:extLst>
            <a:ext uri="{FF2B5EF4-FFF2-40B4-BE49-F238E27FC236}">
              <a16:creationId xmlns:a16="http://schemas.microsoft.com/office/drawing/2014/main" id="{AF311FBE-92A3-424F-B805-A809B1DA228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5" name="正方形/長方形 274">
          <a:extLst>
            <a:ext uri="{FF2B5EF4-FFF2-40B4-BE49-F238E27FC236}">
              <a16:creationId xmlns:a16="http://schemas.microsoft.com/office/drawing/2014/main" id="{CBA52AAD-585D-4601-8BB3-63C4E910731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6" name="正方形/長方形 275">
          <a:extLst>
            <a:ext uri="{FF2B5EF4-FFF2-40B4-BE49-F238E27FC236}">
              <a16:creationId xmlns:a16="http://schemas.microsoft.com/office/drawing/2014/main" id="{3A173688-8FC8-4E58-971F-4770A083E2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7" name="正方形/長方形 276">
          <a:extLst>
            <a:ext uri="{FF2B5EF4-FFF2-40B4-BE49-F238E27FC236}">
              <a16:creationId xmlns:a16="http://schemas.microsoft.com/office/drawing/2014/main" id="{32C80DBF-37C1-41D6-A728-4DD0C2A3E69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8" name="テキスト ボックス 277">
          <a:extLst>
            <a:ext uri="{FF2B5EF4-FFF2-40B4-BE49-F238E27FC236}">
              <a16:creationId xmlns:a16="http://schemas.microsoft.com/office/drawing/2014/main" id="{EB597E25-F82A-48B4-B44E-66C721F8D26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9" name="直線コネクタ 278">
          <a:extLst>
            <a:ext uri="{FF2B5EF4-FFF2-40B4-BE49-F238E27FC236}">
              <a16:creationId xmlns:a16="http://schemas.microsoft.com/office/drawing/2014/main" id="{F5E4FEC8-9A22-4A15-A383-88915638F9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80" name="直線コネクタ 279">
          <a:extLst>
            <a:ext uri="{FF2B5EF4-FFF2-40B4-BE49-F238E27FC236}">
              <a16:creationId xmlns:a16="http://schemas.microsoft.com/office/drawing/2014/main" id="{EBA969EB-5AD7-4558-A6E1-22932267E5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81" name="テキスト ボックス 280">
          <a:extLst>
            <a:ext uri="{FF2B5EF4-FFF2-40B4-BE49-F238E27FC236}">
              <a16:creationId xmlns:a16="http://schemas.microsoft.com/office/drawing/2014/main" id="{C6AA6131-8CCF-4FE4-940E-389C75C6348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2" name="直線コネクタ 281">
          <a:extLst>
            <a:ext uri="{FF2B5EF4-FFF2-40B4-BE49-F238E27FC236}">
              <a16:creationId xmlns:a16="http://schemas.microsoft.com/office/drawing/2014/main" id="{D14C60C4-AFBC-45ED-903B-F4D8A2675E0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3" name="テキスト ボックス 282">
          <a:extLst>
            <a:ext uri="{FF2B5EF4-FFF2-40B4-BE49-F238E27FC236}">
              <a16:creationId xmlns:a16="http://schemas.microsoft.com/office/drawing/2014/main" id="{B29C06C6-0D45-4D4F-B981-276C749E93F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4" name="直線コネクタ 283">
          <a:extLst>
            <a:ext uri="{FF2B5EF4-FFF2-40B4-BE49-F238E27FC236}">
              <a16:creationId xmlns:a16="http://schemas.microsoft.com/office/drawing/2014/main" id="{BCDD9D87-4966-4D9F-A0DC-42103350AE4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5" name="テキスト ボックス 284">
          <a:extLst>
            <a:ext uri="{FF2B5EF4-FFF2-40B4-BE49-F238E27FC236}">
              <a16:creationId xmlns:a16="http://schemas.microsoft.com/office/drawing/2014/main" id="{EB3B94B1-12B0-4B00-9106-ED47985AF1C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86" name="直線コネクタ 285">
          <a:extLst>
            <a:ext uri="{FF2B5EF4-FFF2-40B4-BE49-F238E27FC236}">
              <a16:creationId xmlns:a16="http://schemas.microsoft.com/office/drawing/2014/main" id="{A2E0CCD3-7FD9-4C5D-B6BC-4ED26E771AF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87" name="テキスト ボックス 286">
          <a:extLst>
            <a:ext uri="{FF2B5EF4-FFF2-40B4-BE49-F238E27FC236}">
              <a16:creationId xmlns:a16="http://schemas.microsoft.com/office/drawing/2014/main" id="{AF578A2E-3EF6-4595-99C9-DC9FE579D6B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1CFDEB80-4F90-4A94-BF12-40F5DB04887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C60C6F20-1F62-4E72-A92A-03ADD90232E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3303BCC2-193E-4AE3-BB26-DD56B4F5177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291" name="直線コネクタ 290">
          <a:extLst>
            <a:ext uri="{FF2B5EF4-FFF2-40B4-BE49-F238E27FC236}">
              <a16:creationId xmlns:a16="http://schemas.microsoft.com/office/drawing/2014/main" id="{84D84A1C-3F05-4DC1-8972-03773B3D06A3}"/>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14718A53-2FBE-42D8-B103-82932C197FB8}"/>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293" name="直線コネクタ 292">
          <a:extLst>
            <a:ext uri="{FF2B5EF4-FFF2-40B4-BE49-F238E27FC236}">
              <a16:creationId xmlns:a16="http://schemas.microsoft.com/office/drawing/2014/main" id="{75F8196A-18BF-4503-9947-2C3ECA65BEF4}"/>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71BFA07D-6A25-4284-A317-AF5A5FD6A09F}"/>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295" name="直線コネクタ 294">
          <a:extLst>
            <a:ext uri="{FF2B5EF4-FFF2-40B4-BE49-F238E27FC236}">
              <a16:creationId xmlns:a16="http://schemas.microsoft.com/office/drawing/2014/main" id="{34BB2D20-2570-41DF-95DB-AF501E358EEA}"/>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F9362979-96AD-41FB-8408-C55C4B7C5D3E}"/>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297" name="フローチャート: 判断 296">
          <a:extLst>
            <a:ext uri="{FF2B5EF4-FFF2-40B4-BE49-F238E27FC236}">
              <a16:creationId xmlns:a16="http://schemas.microsoft.com/office/drawing/2014/main" id="{DDB94035-2B03-4994-B3E6-3AA398775F16}"/>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298" name="フローチャート: 判断 297">
          <a:extLst>
            <a:ext uri="{FF2B5EF4-FFF2-40B4-BE49-F238E27FC236}">
              <a16:creationId xmlns:a16="http://schemas.microsoft.com/office/drawing/2014/main" id="{7A89B877-A93C-4231-909D-E9C9B947A67D}"/>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299" name="フローチャート: 判断 298">
          <a:extLst>
            <a:ext uri="{FF2B5EF4-FFF2-40B4-BE49-F238E27FC236}">
              <a16:creationId xmlns:a16="http://schemas.microsoft.com/office/drawing/2014/main" id="{1E4D9CD8-2307-404E-89A7-C3B0250309B4}"/>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00" name="フローチャート: 判断 299">
          <a:extLst>
            <a:ext uri="{FF2B5EF4-FFF2-40B4-BE49-F238E27FC236}">
              <a16:creationId xmlns:a16="http://schemas.microsoft.com/office/drawing/2014/main" id="{D2B38BE3-016C-4DA9-B5B6-DCB52AAEAD44}"/>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01" name="フローチャート: 判断 300">
          <a:extLst>
            <a:ext uri="{FF2B5EF4-FFF2-40B4-BE49-F238E27FC236}">
              <a16:creationId xmlns:a16="http://schemas.microsoft.com/office/drawing/2014/main" id="{79521595-646E-45D2-A49F-A621EF3B61FA}"/>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AD050E68-1B48-450A-8640-A23D55DC957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587718A2-8E16-478B-9825-85D72AABF9D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38C9F5E2-5EF7-4830-9FF0-1E30DE1D80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1E985AB3-C0D2-46A9-8091-D01EC5DFE29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516FFD55-5A21-4CA5-B1C7-DE20DD193EE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112878</xdr:rowOff>
    </xdr:from>
    <xdr:to>
      <xdr:col>116</xdr:col>
      <xdr:colOff>114300</xdr:colOff>
      <xdr:row>60</xdr:row>
      <xdr:rowOff>43028</xdr:rowOff>
    </xdr:to>
    <xdr:sp macro="" textlink="">
      <xdr:nvSpPr>
        <xdr:cNvPr id="307" name="楕円 306">
          <a:extLst>
            <a:ext uri="{FF2B5EF4-FFF2-40B4-BE49-F238E27FC236}">
              <a16:creationId xmlns:a16="http://schemas.microsoft.com/office/drawing/2014/main" id="{18D57036-1E3A-4CF7-AD1F-7F3CDE7B79F6}"/>
            </a:ext>
          </a:extLst>
        </xdr:cNvPr>
        <xdr:cNvSpPr/>
      </xdr:nvSpPr>
      <xdr:spPr>
        <a:xfrm>
          <a:off x="22110700" y="1022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135755</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F9509517-09C8-4759-96AA-32AC0650C088}"/>
            </a:ext>
          </a:extLst>
        </xdr:cNvPr>
        <xdr:cNvSpPr txBox="1"/>
      </xdr:nvSpPr>
      <xdr:spPr>
        <a:xfrm>
          <a:off x="22199600" y="1007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140309</xdr:rowOff>
    </xdr:from>
    <xdr:to>
      <xdr:col>112</xdr:col>
      <xdr:colOff>38100</xdr:colOff>
      <xdr:row>60</xdr:row>
      <xdr:rowOff>70459</xdr:rowOff>
    </xdr:to>
    <xdr:sp macro="" textlink="">
      <xdr:nvSpPr>
        <xdr:cNvPr id="309" name="楕円 308">
          <a:extLst>
            <a:ext uri="{FF2B5EF4-FFF2-40B4-BE49-F238E27FC236}">
              <a16:creationId xmlns:a16="http://schemas.microsoft.com/office/drawing/2014/main" id="{BBF98AF1-7914-45BD-B20C-0BDA2280BD2F}"/>
            </a:ext>
          </a:extLst>
        </xdr:cNvPr>
        <xdr:cNvSpPr/>
      </xdr:nvSpPr>
      <xdr:spPr>
        <a:xfrm>
          <a:off x="21272500" y="1025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163678</xdr:rowOff>
    </xdr:from>
    <xdr:to>
      <xdr:col>116</xdr:col>
      <xdr:colOff>63500</xdr:colOff>
      <xdr:row>60</xdr:row>
      <xdr:rowOff>19659</xdr:rowOff>
    </xdr:to>
    <xdr:cxnSp macro="">
      <xdr:nvCxnSpPr>
        <xdr:cNvPr id="310" name="直線コネクタ 309">
          <a:extLst>
            <a:ext uri="{FF2B5EF4-FFF2-40B4-BE49-F238E27FC236}">
              <a16:creationId xmlns:a16="http://schemas.microsoft.com/office/drawing/2014/main" id="{E7749643-110B-49F6-B7C8-13CB115A3851}"/>
            </a:ext>
          </a:extLst>
        </xdr:cNvPr>
        <xdr:cNvCxnSpPr/>
      </xdr:nvCxnSpPr>
      <xdr:spPr>
        <a:xfrm flipV="1">
          <a:off x="21323300" y="10279228"/>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168656</xdr:rowOff>
    </xdr:from>
    <xdr:to>
      <xdr:col>107</xdr:col>
      <xdr:colOff>101600</xdr:colOff>
      <xdr:row>60</xdr:row>
      <xdr:rowOff>98806</xdr:rowOff>
    </xdr:to>
    <xdr:sp macro="" textlink="">
      <xdr:nvSpPr>
        <xdr:cNvPr id="311" name="楕円 310">
          <a:extLst>
            <a:ext uri="{FF2B5EF4-FFF2-40B4-BE49-F238E27FC236}">
              <a16:creationId xmlns:a16="http://schemas.microsoft.com/office/drawing/2014/main" id="{E91C8801-6389-4A78-BC70-9A43E736AF72}"/>
            </a:ext>
          </a:extLst>
        </xdr:cNvPr>
        <xdr:cNvSpPr/>
      </xdr:nvSpPr>
      <xdr:spPr>
        <a:xfrm>
          <a:off x="20383500" y="102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19659</xdr:rowOff>
    </xdr:from>
    <xdr:to>
      <xdr:col>111</xdr:col>
      <xdr:colOff>177800</xdr:colOff>
      <xdr:row>60</xdr:row>
      <xdr:rowOff>48006</xdr:rowOff>
    </xdr:to>
    <xdr:cxnSp macro="">
      <xdr:nvCxnSpPr>
        <xdr:cNvPr id="312" name="直線コネクタ 311">
          <a:extLst>
            <a:ext uri="{FF2B5EF4-FFF2-40B4-BE49-F238E27FC236}">
              <a16:creationId xmlns:a16="http://schemas.microsoft.com/office/drawing/2014/main" id="{03BF84BD-F709-462F-A997-D98948D0FA8A}"/>
            </a:ext>
          </a:extLst>
        </xdr:cNvPr>
        <xdr:cNvCxnSpPr/>
      </xdr:nvCxnSpPr>
      <xdr:spPr>
        <a:xfrm flipV="1">
          <a:off x="20434300" y="10306659"/>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15494</xdr:rowOff>
    </xdr:from>
    <xdr:to>
      <xdr:col>102</xdr:col>
      <xdr:colOff>165100</xdr:colOff>
      <xdr:row>60</xdr:row>
      <xdr:rowOff>117094</xdr:rowOff>
    </xdr:to>
    <xdr:sp macro="" textlink="">
      <xdr:nvSpPr>
        <xdr:cNvPr id="313" name="楕円 312">
          <a:extLst>
            <a:ext uri="{FF2B5EF4-FFF2-40B4-BE49-F238E27FC236}">
              <a16:creationId xmlns:a16="http://schemas.microsoft.com/office/drawing/2014/main" id="{7DC6A26C-51A2-4EDA-BEAE-95404E78B15B}"/>
            </a:ext>
          </a:extLst>
        </xdr:cNvPr>
        <xdr:cNvSpPr/>
      </xdr:nvSpPr>
      <xdr:spPr>
        <a:xfrm>
          <a:off x="19494500" y="103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48006</xdr:rowOff>
    </xdr:from>
    <xdr:to>
      <xdr:col>107</xdr:col>
      <xdr:colOff>50800</xdr:colOff>
      <xdr:row>60</xdr:row>
      <xdr:rowOff>66294</xdr:rowOff>
    </xdr:to>
    <xdr:cxnSp macro="">
      <xdr:nvCxnSpPr>
        <xdr:cNvPr id="314" name="直線コネクタ 313">
          <a:extLst>
            <a:ext uri="{FF2B5EF4-FFF2-40B4-BE49-F238E27FC236}">
              <a16:creationId xmlns:a16="http://schemas.microsoft.com/office/drawing/2014/main" id="{6ED5F2F2-68B9-4568-BEA9-91EA976FF6BD}"/>
            </a:ext>
          </a:extLst>
        </xdr:cNvPr>
        <xdr:cNvCxnSpPr/>
      </xdr:nvCxnSpPr>
      <xdr:spPr>
        <a:xfrm flipV="1">
          <a:off x="19545300" y="1033500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34696</xdr:rowOff>
    </xdr:from>
    <xdr:to>
      <xdr:col>98</xdr:col>
      <xdr:colOff>38100</xdr:colOff>
      <xdr:row>60</xdr:row>
      <xdr:rowOff>136296</xdr:rowOff>
    </xdr:to>
    <xdr:sp macro="" textlink="">
      <xdr:nvSpPr>
        <xdr:cNvPr id="315" name="楕円 314">
          <a:extLst>
            <a:ext uri="{FF2B5EF4-FFF2-40B4-BE49-F238E27FC236}">
              <a16:creationId xmlns:a16="http://schemas.microsoft.com/office/drawing/2014/main" id="{E0957D5D-4DD1-4C43-9498-3B4205CE9863}"/>
            </a:ext>
          </a:extLst>
        </xdr:cNvPr>
        <xdr:cNvSpPr/>
      </xdr:nvSpPr>
      <xdr:spPr>
        <a:xfrm>
          <a:off x="18605500" y="1032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66294</xdr:rowOff>
    </xdr:from>
    <xdr:to>
      <xdr:col>102</xdr:col>
      <xdr:colOff>114300</xdr:colOff>
      <xdr:row>60</xdr:row>
      <xdr:rowOff>85496</xdr:rowOff>
    </xdr:to>
    <xdr:cxnSp macro="">
      <xdr:nvCxnSpPr>
        <xdr:cNvPr id="316" name="直線コネクタ 315">
          <a:extLst>
            <a:ext uri="{FF2B5EF4-FFF2-40B4-BE49-F238E27FC236}">
              <a16:creationId xmlns:a16="http://schemas.microsoft.com/office/drawing/2014/main" id="{0C654887-7AB6-445F-AF01-C6B2E0D92AE5}"/>
            </a:ext>
          </a:extLst>
        </xdr:cNvPr>
        <xdr:cNvCxnSpPr/>
      </xdr:nvCxnSpPr>
      <xdr:spPr>
        <a:xfrm flipV="1">
          <a:off x="18656300" y="10353294"/>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317" name="n_1aveValue【保健センター・保健所】&#10;一人当たり面積">
          <a:extLst>
            <a:ext uri="{FF2B5EF4-FFF2-40B4-BE49-F238E27FC236}">
              <a16:creationId xmlns:a16="http://schemas.microsoft.com/office/drawing/2014/main" id="{4D779A3E-3995-48C0-872F-865DC13FD071}"/>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318" name="n_2aveValue【保健センター・保健所】&#10;一人当たり面積">
          <a:extLst>
            <a:ext uri="{FF2B5EF4-FFF2-40B4-BE49-F238E27FC236}">
              <a16:creationId xmlns:a16="http://schemas.microsoft.com/office/drawing/2014/main" id="{CDEE47F7-D102-4E0A-87F6-6045F7F1B502}"/>
            </a:ext>
          </a:extLst>
        </xdr:cNvPr>
        <xdr:cNvSpPr txBox="1"/>
      </xdr:nvSpPr>
      <xdr:spPr>
        <a:xfrm>
          <a:off x="20199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319" name="n_3aveValue【保健センター・保健所】&#10;一人当たり面積">
          <a:extLst>
            <a:ext uri="{FF2B5EF4-FFF2-40B4-BE49-F238E27FC236}">
              <a16:creationId xmlns:a16="http://schemas.microsoft.com/office/drawing/2014/main" id="{3C47B0DE-9735-4920-83C7-47190010DD4D}"/>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320" name="n_4aveValue【保健センター・保健所】&#10;一人当たり面積">
          <a:extLst>
            <a:ext uri="{FF2B5EF4-FFF2-40B4-BE49-F238E27FC236}">
              <a16:creationId xmlns:a16="http://schemas.microsoft.com/office/drawing/2014/main" id="{150A1453-997D-44D4-8F07-70B3959833BC}"/>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86986</xdr:rowOff>
    </xdr:from>
    <xdr:ext cx="469744" cy="259045"/>
    <xdr:sp macro="" textlink="">
      <xdr:nvSpPr>
        <xdr:cNvPr id="321" name="n_1mainValue【保健センター・保健所】&#10;一人当たり面積">
          <a:extLst>
            <a:ext uri="{FF2B5EF4-FFF2-40B4-BE49-F238E27FC236}">
              <a16:creationId xmlns:a16="http://schemas.microsoft.com/office/drawing/2014/main" id="{EF59A84E-A4F3-4601-9309-7BC77C18EF4A}"/>
            </a:ext>
          </a:extLst>
        </xdr:cNvPr>
        <xdr:cNvSpPr txBox="1"/>
      </xdr:nvSpPr>
      <xdr:spPr>
        <a:xfrm>
          <a:off x="21075727" y="1003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115333</xdr:rowOff>
    </xdr:from>
    <xdr:ext cx="469744" cy="259045"/>
    <xdr:sp macro="" textlink="">
      <xdr:nvSpPr>
        <xdr:cNvPr id="322" name="n_2mainValue【保健センター・保健所】&#10;一人当たり面積">
          <a:extLst>
            <a:ext uri="{FF2B5EF4-FFF2-40B4-BE49-F238E27FC236}">
              <a16:creationId xmlns:a16="http://schemas.microsoft.com/office/drawing/2014/main" id="{89EEB1D5-612C-424B-B057-12C149A3217D}"/>
            </a:ext>
          </a:extLst>
        </xdr:cNvPr>
        <xdr:cNvSpPr txBox="1"/>
      </xdr:nvSpPr>
      <xdr:spPr>
        <a:xfrm>
          <a:off x="20199427" y="1005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133621</xdr:rowOff>
    </xdr:from>
    <xdr:ext cx="469744" cy="259045"/>
    <xdr:sp macro="" textlink="">
      <xdr:nvSpPr>
        <xdr:cNvPr id="323" name="n_3mainValue【保健センター・保健所】&#10;一人当たり面積">
          <a:extLst>
            <a:ext uri="{FF2B5EF4-FFF2-40B4-BE49-F238E27FC236}">
              <a16:creationId xmlns:a16="http://schemas.microsoft.com/office/drawing/2014/main" id="{EFCE1A3C-801F-4798-84EE-8A028D522ADF}"/>
            </a:ext>
          </a:extLst>
        </xdr:cNvPr>
        <xdr:cNvSpPr txBox="1"/>
      </xdr:nvSpPr>
      <xdr:spPr>
        <a:xfrm>
          <a:off x="19310427" y="1007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152823</xdr:rowOff>
    </xdr:from>
    <xdr:ext cx="469744" cy="259045"/>
    <xdr:sp macro="" textlink="">
      <xdr:nvSpPr>
        <xdr:cNvPr id="324" name="n_4mainValue【保健センター・保健所】&#10;一人当たり面積">
          <a:extLst>
            <a:ext uri="{FF2B5EF4-FFF2-40B4-BE49-F238E27FC236}">
              <a16:creationId xmlns:a16="http://schemas.microsoft.com/office/drawing/2014/main" id="{A99D84A4-B338-43C3-B7EB-3A98509B465D}"/>
            </a:ext>
          </a:extLst>
        </xdr:cNvPr>
        <xdr:cNvSpPr txBox="1"/>
      </xdr:nvSpPr>
      <xdr:spPr>
        <a:xfrm>
          <a:off x="18421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201EA319-5782-4BBA-A196-2D4A69D711F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E8526587-ABA3-498B-84F1-574B0BA3434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DFF7DA49-DAFB-4B9A-A54F-A891DFEBD4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55816403-AF30-400D-BBCB-2D74D148D1C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7EA05987-A208-4D98-BFB3-232BC057A4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D36F3C71-9E37-40B8-BCCC-84327AE62B9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71E4CD1A-FCAB-409B-87A1-803DD3974D6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E378A4F2-3A6F-4D8F-8586-802C7DBC0C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F4E2DA19-729C-432A-81C5-ABFD5D822A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161D4BF6-A4C7-4CC3-B195-CF7E13FC4D1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40398FD3-DE76-4C5A-9D9A-D51E14BFB9D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6" name="直線コネクタ 335">
          <a:extLst>
            <a:ext uri="{FF2B5EF4-FFF2-40B4-BE49-F238E27FC236}">
              <a16:creationId xmlns:a16="http://schemas.microsoft.com/office/drawing/2014/main" id="{39778A4C-35E4-415B-90FC-7D78596271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4DB628DE-5D58-4357-A9E8-B15AE8EE950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8" name="直線コネクタ 337">
          <a:extLst>
            <a:ext uri="{FF2B5EF4-FFF2-40B4-BE49-F238E27FC236}">
              <a16:creationId xmlns:a16="http://schemas.microsoft.com/office/drawing/2014/main" id="{DFCF81C3-3839-4DCF-9F26-CE35CA229B7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9" name="テキスト ボックス 338">
          <a:extLst>
            <a:ext uri="{FF2B5EF4-FFF2-40B4-BE49-F238E27FC236}">
              <a16:creationId xmlns:a16="http://schemas.microsoft.com/office/drawing/2014/main" id="{6DB31FE4-2D27-4FC0-9BFD-565A62903BD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0" name="直線コネクタ 339">
          <a:extLst>
            <a:ext uri="{FF2B5EF4-FFF2-40B4-BE49-F238E27FC236}">
              <a16:creationId xmlns:a16="http://schemas.microsoft.com/office/drawing/2014/main" id="{54B5BE85-F027-4098-929D-137EB5177E0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1" name="テキスト ボックス 340">
          <a:extLst>
            <a:ext uri="{FF2B5EF4-FFF2-40B4-BE49-F238E27FC236}">
              <a16:creationId xmlns:a16="http://schemas.microsoft.com/office/drawing/2014/main" id="{F9E9C45D-479D-4E13-B96E-F91A0E09D2A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2" name="直線コネクタ 341">
          <a:extLst>
            <a:ext uri="{FF2B5EF4-FFF2-40B4-BE49-F238E27FC236}">
              <a16:creationId xmlns:a16="http://schemas.microsoft.com/office/drawing/2014/main" id="{A01946FA-202A-4027-B84F-5F57EC449F5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3" name="テキスト ボックス 342">
          <a:extLst>
            <a:ext uri="{FF2B5EF4-FFF2-40B4-BE49-F238E27FC236}">
              <a16:creationId xmlns:a16="http://schemas.microsoft.com/office/drawing/2014/main" id="{B5188332-8F83-4D39-8E78-9C1A1AD3E08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4" name="直線コネクタ 343">
          <a:extLst>
            <a:ext uri="{FF2B5EF4-FFF2-40B4-BE49-F238E27FC236}">
              <a16:creationId xmlns:a16="http://schemas.microsoft.com/office/drawing/2014/main" id="{A4485390-99D8-4388-B0AA-BE5689C73C2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5" name="テキスト ボックス 344">
          <a:extLst>
            <a:ext uri="{FF2B5EF4-FFF2-40B4-BE49-F238E27FC236}">
              <a16:creationId xmlns:a16="http://schemas.microsoft.com/office/drawing/2014/main" id="{F1F865DB-DD2C-4FBF-8AFE-3AFADA93533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6" name="直線コネクタ 345">
          <a:extLst>
            <a:ext uri="{FF2B5EF4-FFF2-40B4-BE49-F238E27FC236}">
              <a16:creationId xmlns:a16="http://schemas.microsoft.com/office/drawing/2014/main" id="{372B719B-4085-4AD4-9FA4-C05EFF2188C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7" name="テキスト ボックス 346">
          <a:extLst>
            <a:ext uri="{FF2B5EF4-FFF2-40B4-BE49-F238E27FC236}">
              <a16:creationId xmlns:a16="http://schemas.microsoft.com/office/drawing/2014/main" id="{25D7B1AA-D8BE-4416-AD1F-116141C8BDC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8" name="直線コネクタ 347">
          <a:extLst>
            <a:ext uri="{FF2B5EF4-FFF2-40B4-BE49-F238E27FC236}">
              <a16:creationId xmlns:a16="http://schemas.microsoft.com/office/drawing/2014/main" id="{91E5EF5F-0EF9-4E42-B920-CCE07C5A23A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9" name="【消防施設】&#10;有形固定資産減価償却率グラフ枠">
          <a:extLst>
            <a:ext uri="{FF2B5EF4-FFF2-40B4-BE49-F238E27FC236}">
              <a16:creationId xmlns:a16="http://schemas.microsoft.com/office/drawing/2014/main" id="{D710A711-BD78-43C2-B32C-0B4A832A701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350" name="直線コネクタ 349">
          <a:extLst>
            <a:ext uri="{FF2B5EF4-FFF2-40B4-BE49-F238E27FC236}">
              <a16:creationId xmlns:a16="http://schemas.microsoft.com/office/drawing/2014/main" id="{045E7A60-EBC1-4BBC-B6CC-C648C20D970E}"/>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1" name="【消防施設】&#10;有形固定資産減価償却率最小値テキスト">
          <a:extLst>
            <a:ext uri="{FF2B5EF4-FFF2-40B4-BE49-F238E27FC236}">
              <a16:creationId xmlns:a16="http://schemas.microsoft.com/office/drawing/2014/main" id="{CE0F01B0-ED1E-47D0-8890-2F7B07643E2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2" name="直線コネクタ 351">
          <a:extLst>
            <a:ext uri="{FF2B5EF4-FFF2-40B4-BE49-F238E27FC236}">
              <a16:creationId xmlns:a16="http://schemas.microsoft.com/office/drawing/2014/main" id="{8D98169E-59FE-4F64-9E87-75CF93E87C3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353" name="【消防施設】&#10;有形固定資産減価償却率最大値テキスト">
          <a:extLst>
            <a:ext uri="{FF2B5EF4-FFF2-40B4-BE49-F238E27FC236}">
              <a16:creationId xmlns:a16="http://schemas.microsoft.com/office/drawing/2014/main" id="{511D286A-70C8-4044-B4A5-14BF7649012A}"/>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354" name="直線コネクタ 353">
          <a:extLst>
            <a:ext uri="{FF2B5EF4-FFF2-40B4-BE49-F238E27FC236}">
              <a16:creationId xmlns:a16="http://schemas.microsoft.com/office/drawing/2014/main" id="{68CD3F1F-B04E-4C29-9ADA-913B7671948D}"/>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355" name="【消防施設】&#10;有形固定資産減価償却率平均値テキスト">
          <a:extLst>
            <a:ext uri="{FF2B5EF4-FFF2-40B4-BE49-F238E27FC236}">
              <a16:creationId xmlns:a16="http://schemas.microsoft.com/office/drawing/2014/main" id="{25460408-2933-43B3-84CC-35C9CACEE98A}"/>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356" name="フローチャート: 判断 355">
          <a:extLst>
            <a:ext uri="{FF2B5EF4-FFF2-40B4-BE49-F238E27FC236}">
              <a16:creationId xmlns:a16="http://schemas.microsoft.com/office/drawing/2014/main" id="{69179BC2-4F6C-4241-B570-A6D2D931948D}"/>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357" name="フローチャート: 判断 356">
          <a:extLst>
            <a:ext uri="{FF2B5EF4-FFF2-40B4-BE49-F238E27FC236}">
              <a16:creationId xmlns:a16="http://schemas.microsoft.com/office/drawing/2014/main" id="{BCB3B6F5-1579-4C38-B041-8647F19DD982}"/>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358" name="フローチャート: 判断 357">
          <a:extLst>
            <a:ext uri="{FF2B5EF4-FFF2-40B4-BE49-F238E27FC236}">
              <a16:creationId xmlns:a16="http://schemas.microsoft.com/office/drawing/2014/main" id="{07D1FACC-2C09-4C8C-9050-0C8364DA1B0F}"/>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359" name="フローチャート: 判断 358">
          <a:extLst>
            <a:ext uri="{FF2B5EF4-FFF2-40B4-BE49-F238E27FC236}">
              <a16:creationId xmlns:a16="http://schemas.microsoft.com/office/drawing/2014/main" id="{F58BBC4D-BC61-4C79-B31A-6996DA90B186}"/>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360" name="フローチャート: 判断 359">
          <a:extLst>
            <a:ext uri="{FF2B5EF4-FFF2-40B4-BE49-F238E27FC236}">
              <a16:creationId xmlns:a16="http://schemas.microsoft.com/office/drawing/2014/main" id="{084C4422-C0AA-4623-859C-97C815AEB185}"/>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9D5A883-17E5-4462-B071-9688E929307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D44F698-EE4F-4644-B63A-C72D6FB1AA4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1A363AB-E06C-4C3C-8321-A9173B71C37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5B0E856-A833-4D39-B6DC-A3281C2C38A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78C787E6-E3F2-44EF-A798-B9D44C881C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150586</xdr:rowOff>
    </xdr:from>
    <xdr:to>
      <xdr:col>85</xdr:col>
      <xdr:colOff>177800</xdr:colOff>
      <xdr:row>85</xdr:row>
      <xdr:rowOff>80736</xdr:rowOff>
    </xdr:to>
    <xdr:sp macro="" textlink="">
      <xdr:nvSpPr>
        <xdr:cNvPr id="366" name="楕円 365">
          <a:extLst>
            <a:ext uri="{FF2B5EF4-FFF2-40B4-BE49-F238E27FC236}">
              <a16:creationId xmlns:a16="http://schemas.microsoft.com/office/drawing/2014/main" id="{EA879742-FC0F-4AFF-A8E5-B846B9E65897}"/>
            </a:ext>
          </a:extLst>
        </xdr:cNvPr>
        <xdr:cNvSpPr/>
      </xdr:nvSpPr>
      <xdr:spPr>
        <a:xfrm>
          <a:off x="162687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129013</xdr:rowOff>
    </xdr:from>
    <xdr:ext cx="405111" cy="259045"/>
    <xdr:sp macro="" textlink="">
      <xdr:nvSpPr>
        <xdr:cNvPr id="367" name="【消防施設】&#10;有形固定資産減価償却率該当値テキスト">
          <a:extLst>
            <a:ext uri="{FF2B5EF4-FFF2-40B4-BE49-F238E27FC236}">
              <a16:creationId xmlns:a16="http://schemas.microsoft.com/office/drawing/2014/main" id="{C676704D-872D-4228-B234-A16DE8729D1D}"/>
            </a:ext>
          </a:extLst>
        </xdr:cNvPr>
        <xdr:cNvSpPr txBox="1"/>
      </xdr:nvSpPr>
      <xdr:spPr>
        <a:xfrm>
          <a:off x="16357600"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135889</xdr:rowOff>
    </xdr:from>
    <xdr:to>
      <xdr:col>81</xdr:col>
      <xdr:colOff>101600</xdr:colOff>
      <xdr:row>85</xdr:row>
      <xdr:rowOff>66039</xdr:rowOff>
    </xdr:to>
    <xdr:sp macro="" textlink="">
      <xdr:nvSpPr>
        <xdr:cNvPr id="368" name="楕円 367">
          <a:extLst>
            <a:ext uri="{FF2B5EF4-FFF2-40B4-BE49-F238E27FC236}">
              <a16:creationId xmlns:a16="http://schemas.microsoft.com/office/drawing/2014/main" id="{D96C458E-0DFF-4AC3-8F73-3903008C0786}"/>
            </a:ext>
          </a:extLst>
        </xdr:cNvPr>
        <xdr:cNvSpPr/>
      </xdr:nvSpPr>
      <xdr:spPr>
        <a:xfrm>
          <a:off x="15430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15239</xdr:rowOff>
    </xdr:from>
    <xdr:to>
      <xdr:col>85</xdr:col>
      <xdr:colOff>127000</xdr:colOff>
      <xdr:row>85</xdr:row>
      <xdr:rowOff>29936</xdr:rowOff>
    </xdr:to>
    <xdr:cxnSp macro="">
      <xdr:nvCxnSpPr>
        <xdr:cNvPr id="369" name="直線コネクタ 368">
          <a:extLst>
            <a:ext uri="{FF2B5EF4-FFF2-40B4-BE49-F238E27FC236}">
              <a16:creationId xmlns:a16="http://schemas.microsoft.com/office/drawing/2014/main" id="{3EEB5733-6DC6-4414-843D-7E49C482D2B7}"/>
            </a:ext>
          </a:extLst>
        </xdr:cNvPr>
        <xdr:cNvCxnSpPr/>
      </xdr:nvCxnSpPr>
      <xdr:spPr>
        <a:xfrm>
          <a:off x="15481300" y="14588489"/>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140788</xdr:rowOff>
    </xdr:from>
    <xdr:to>
      <xdr:col>76</xdr:col>
      <xdr:colOff>165100</xdr:colOff>
      <xdr:row>85</xdr:row>
      <xdr:rowOff>70938</xdr:rowOff>
    </xdr:to>
    <xdr:sp macro="" textlink="">
      <xdr:nvSpPr>
        <xdr:cNvPr id="370" name="楕円 369">
          <a:extLst>
            <a:ext uri="{FF2B5EF4-FFF2-40B4-BE49-F238E27FC236}">
              <a16:creationId xmlns:a16="http://schemas.microsoft.com/office/drawing/2014/main" id="{00A9F195-1837-42A1-AD4C-E27949B25BAE}"/>
            </a:ext>
          </a:extLst>
        </xdr:cNvPr>
        <xdr:cNvSpPr/>
      </xdr:nvSpPr>
      <xdr:spPr>
        <a:xfrm>
          <a:off x="14541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15239</xdr:rowOff>
    </xdr:from>
    <xdr:to>
      <xdr:col>81</xdr:col>
      <xdr:colOff>50800</xdr:colOff>
      <xdr:row>85</xdr:row>
      <xdr:rowOff>20138</xdr:rowOff>
    </xdr:to>
    <xdr:cxnSp macro="">
      <xdr:nvCxnSpPr>
        <xdr:cNvPr id="371" name="直線コネクタ 370">
          <a:extLst>
            <a:ext uri="{FF2B5EF4-FFF2-40B4-BE49-F238E27FC236}">
              <a16:creationId xmlns:a16="http://schemas.microsoft.com/office/drawing/2014/main" id="{3C4A44D8-660B-4803-93EC-6DD2733638DD}"/>
            </a:ext>
          </a:extLst>
        </xdr:cNvPr>
        <xdr:cNvCxnSpPr/>
      </xdr:nvCxnSpPr>
      <xdr:spPr>
        <a:xfrm flipV="1">
          <a:off x="14592300" y="1458848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122827</xdr:rowOff>
    </xdr:from>
    <xdr:to>
      <xdr:col>72</xdr:col>
      <xdr:colOff>38100</xdr:colOff>
      <xdr:row>85</xdr:row>
      <xdr:rowOff>52977</xdr:rowOff>
    </xdr:to>
    <xdr:sp macro="" textlink="">
      <xdr:nvSpPr>
        <xdr:cNvPr id="372" name="楕円 371">
          <a:extLst>
            <a:ext uri="{FF2B5EF4-FFF2-40B4-BE49-F238E27FC236}">
              <a16:creationId xmlns:a16="http://schemas.microsoft.com/office/drawing/2014/main" id="{D2B59BEB-DAB8-4F80-AF0B-24F0EA4268F1}"/>
            </a:ext>
          </a:extLst>
        </xdr:cNvPr>
        <xdr:cNvSpPr/>
      </xdr:nvSpPr>
      <xdr:spPr>
        <a:xfrm>
          <a:off x="13652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2177</xdr:rowOff>
    </xdr:from>
    <xdr:to>
      <xdr:col>76</xdr:col>
      <xdr:colOff>114300</xdr:colOff>
      <xdr:row>85</xdr:row>
      <xdr:rowOff>20138</xdr:rowOff>
    </xdr:to>
    <xdr:cxnSp macro="">
      <xdr:nvCxnSpPr>
        <xdr:cNvPr id="373" name="直線コネクタ 372">
          <a:extLst>
            <a:ext uri="{FF2B5EF4-FFF2-40B4-BE49-F238E27FC236}">
              <a16:creationId xmlns:a16="http://schemas.microsoft.com/office/drawing/2014/main" id="{7E315C7C-2961-4FF0-9A97-83F522287291}"/>
            </a:ext>
          </a:extLst>
        </xdr:cNvPr>
        <xdr:cNvCxnSpPr/>
      </xdr:nvCxnSpPr>
      <xdr:spPr>
        <a:xfrm>
          <a:off x="13703300" y="145754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108131</xdr:rowOff>
    </xdr:from>
    <xdr:to>
      <xdr:col>67</xdr:col>
      <xdr:colOff>101600</xdr:colOff>
      <xdr:row>85</xdr:row>
      <xdr:rowOff>38281</xdr:rowOff>
    </xdr:to>
    <xdr:sp macro="" textlink="">
      <xdr:nvSpPr>
        <xdr:cNvPr id="374" name="楕円 373">
          <a:extLst>
            <a:ext uri="{FF2B5EF4-FFF2-40B4-BE49-F238E27FC236}">
              <a16:creationId xmlns:a16="http://schemas.microsoft.com/office/drawing/2014/main" id="{0A424C34-B701-460E-B67E-F802D2849955}"/>
            </a:ext>
          </a:extLst>
        </xdr:cNvPr>
        <xdr:cNvSpPr/>
      </xdr:nvSpPr>
      <xdr:spPr>
        <a:xfrm>
          <a:off x="127635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158931</xdr:rowOff>
    </xdr:from>
    <xdr:to>
      <xdr:col>71</xdr:col>
      <xdr:colOff>177800</xdr:colOff>
      <xdr:row>85</xdr:row>
      <xdr:rowOff>2177</xdr:rowOff>
    </xdr:to>
    <xdr:cxnSp macro="">
      <xdr:nvCxnSpPr>
        <xdr:cNvPr id="375" name="直線コネクタ 374">
          <a:extLst>
            <a:ext uri="{FF2B5EF4-FFF2-40B4-BE49-F238E27FC236}">
              <a16:creationId xmlns:a16="http://schemas.microsoft.com/office/drawing/2014/main" id="{5531436A-942E-4963-B7CF-4138D6841ECD}"/>
            </a:ext>
          </a:extLst>
        </xdr:cNvPr>
        <xdr:cNvCxnSpPr/>
      </xdr:nvCxnSpPr>
      <xdr:spPr>
        <a:xfrm>
          <a:off x="12814300" y="1456073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376" name="n_1aveValue【消防施設】&#10;有形固定資産減価償却率">
          <a:extLst>
            <a:ext uri="{FF2B5EF4-FFF2-40B4-BE49-F238E27FC236}">
              <a16:creationId xmlns:a16="http://schemas.microsoft.com/office/drawing/2014/main" id="{DC8BFF57-D63A-4489-9C93-4F85749C207A}"/>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377" name="n_2aveValue【消防施設】&#10;有形固定資産減価償却率">
          <a:extLst>
            <a:ext uri="{FF2B5EF4-FFF2-40B4-BE49-F238E27FC236}">
              <a16:creationId xmlns:a16="http://schemas.microsoft.com/office/drawing/2014/main" id="{8C5C98DC-620C-428B-95BC-A9D3DD871527}"/>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378" name="n_3aveValue【消防施設】&#10;有形固定資産減価償却率">
          <a:extLst>
            <a:ext uri="{FF2B5EF4-FFF2-40B4-BE49-F238E27FC236}">
              <a16:creationId xmlns:a16="http://schemas.microsoft.com/office/drawing/2014/main" id="{107A781C-C6CE-4A31-9E0B-6FC89348D7B2}"/>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379" name="n_4aveValue【消防施設】&#10;有形固定資産減価償却率">
          <a:extLst>
            <a:ext uri="{FF2B5EF4-FFF2-40B4-BE49-F238E27FC236}">
              <a16:creationId xmlns:a16="http://schemas.microsoft.com/office/drawing/2014/main" id="{7E2B2E9A-8232-4F86-84B1-43F642BFBE54}"/>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57166</xdr:rowOff>
    </xdr:from>
    <xdr:ext cx="405111" cy="259045"/>
    <xdr:sp macro="" textlink="">
      <xdr:nvSpPr>
        <xdr:cNvPr id="380" name="n_1mainValue【消防施設】&#10;有形固定資産減価償却率">
          <a:extLst>
            <a:ext uri="{FF2B5EF4-FFF2-40B4-BE49-F238E27FC236}">
              <a16:creationId xmlns:a16="http://schemas.microsoft.com/office/drawing/2014/main" id="{6B895C7E-A0CD-4C21-B771-BA4EB3F0D652}"/>
            </a:ext>
          </a:extLst>
        </xdr:cNvPr>
        <xdr:cNvSpPr txBox="1"/>
      </xdr:nvSpPr>
      <xdr:spPr>
        <a:xfrm>
          <a:off x="152660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62065</xdr:rowOff>
    </xdr:from>
    <xdr:ext cx="405111" cy="259045"/>
    <xdr:sp macro="" textlink="">
      <xdr:nvSpPr>
        <xdr:cNvPr id="381" name="n_2mainValue【消防施設】&#10;有形固定資産減価償却率">
          <a:extLst>
            <a:ext uri="{FF2B5EF4-FFF2-40B4-BE49-F238E27FC236}">
              <a16:creationId xmlns:a16="http://schemas.microsoft.com/office/drawing/2014/main" id="{E75BBAA8-8DC6-4576-B2B1-15CC13BF1B7C}"/>
            </a:ext>
          </a:extLst>
        </xdr:cNvPr>
        <xdr:cNvSpPr txBox="1"/>
      </xdr:nvSpPr>
      <xdr:spPr>
        <a:xfrm>
          <a:off x="143897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44104</xdr:rowOff>
    </xdr:from>
    <xdr:ext cx="405111" cy="259045"/>
    <xdr:sp macro="" textlink="">
      <xdr:nvSpPr>
        <xdr:cNvPr id="382" name="n_3mainValue【消防施設】&#10;有形固定資産減価償却率">
          <a:extLst>
            <a:ext uri="{FF2B5EF4-FFF2-40B4-BE49-F238E27FC236}">
              <a16:creationId xmlns:a16="http://schemas.microsoft.com/office/drawing/2014/main" id="{E9F6B6D9-8827-49C3-A16B-149EEB6541E2}"/>
            </a:ext>
          </a:extLst>
        </xdr:cNvPr>
        <xdr:cNvSpPr txBox="1"/>
      </xdr:nvSpPr>
      <xdr:spPr>
        <a:xfrm>
          <a:off x="135007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29408</xdr:rowOff>
    </xdr:from>
    <xdr:ext cx="405111" cy="259045"/>
    <xdr:sp macro="" textlink="">
      <xdr:nvSpPr>
        <xdr:cNvPr id="383" name="n_4mainValue【消防施設】&#10;有形固定資産減価償却率">
          <a:extLst>
            <a:ext uri="{FF2B5EF4-FFF2-40B4-BE49-F238E27FC236}">
              <a16:creationId xmlns:a16="http://schemas.microsoft.com/office/drawing/2014/main" id="{4C709C37-BB66-44BE-90F7-583C90FD9DAA}"/>
            </a:ext>
          </a:extLst>
        </xdr:cNvPr>
        <xdr:cNvSpPr txBox="1"/>
      </xdr:nvSpPr>
      <xdr:spPr>
        <a:xfrm>
          <a:off x="12611744" y="1460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4" name="正方形/長方形 383">
          <a:extLst>
            <a:ext uri="{FF2B5EF4-FFF2-40B4-BE49-F238E27FC236}">
              <a16:creationId xmlns:a16="http://schemas.microsoft.com/office/drawing/2014/main" id="{1F489322-A41E-4AFD-8560-2311D58D15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5" name="正方形/長方形 384">
          <a:extLst>
            <a:ext uri="{FF2B5EF4-FFF2-40B4-BE49-F238E27FC236}">
              <a16:creationId xmlns:a16="http://schemas.microsoft.com/office/drawing/2014/main" id="{2548F4A0-D59C-4C24-8592-63D99B08F5A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6" name="正方形/長方形 385">
          <a:extLst>
            <a:ext uri="{FF2B5EF4-FFF2-40B4-BE49-F238E27FC236}">
              <a16:creationId xmlns:a16="http://schemas.microsoft.com/office/drawing/2014/main" id="{4BD83C4B-2AA0-41D1-B84B-F2E6937F46E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7" name="正方形/長方形 386">
          <a:extLst>
            <a:ext uri="{FF2B5EF4-FFF2-40B4-BE49-F238E27FC236}">
              <a16:creationId xmlns:a16="http://schemas.microsoft.com/office/drawing/2014/main" id="{D8ED7359-514A-4A19-8FAC-6A900AC914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8" name="正方形/長方形 387">
          <a:extLst>
            <a:ext uri="{FF2B5EF4-FFF2-40B4-BE49-F238E27FC236}">
              <a16:creationId xmlns:a16="http://schemas.microsoft.com/office/drawing/2014/main" id="{DAEFCC7A-60E7-4D80-97DE-5BE2B8F518C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9" name="正方形/長方形 388">
          <a:extLst>
            <a:ext uri="{FF2B5EF4-FFF2-40B4-BE49-F238E27FC236}">
              <a16:creationId xmlns:a16="http://schemas.microsoft.com/office/drawing/2014/main" id="{E2F23E7A-67E8-425A-8962-9F1815CF48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0" name="正方形/長方形 389">
          <a:extLst>
            <a:ext uri="{FF2B5EF4-FFF2-40B4-BE49-F238E27FC236}">
              <a16:creationId xmlns:a16="http://schemas.microsoft.com/office/drawing/2014/main" id="{B01F7412-16C6-4946-8CA7-39B68E600C5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1" name="正方形/長方形 390">
          <a:extLst>
            <a:ext uri="{FF2B5EF4-FFF2-40B4-BE49-F238E27FC236}">
              <a16:creationId xmlns:a16="http://schemas.microsoft.com/office/drawing/2014/main" id="{40BD134F-3852-4FA5-9FBF-DFA61C74FB2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2" name="テキスト ボックス 391">
          <a:extLst>
            <a:ext uri="{FF2B5EF4-FFF2-40B4-BE49-F238E27FC236}">
              <a16:creationId xmlns:a16="http://schemas.microsoft.com/office/drawing/2014/main" id="{171A4166-A4B8-4F08-BC41-0A602A3AC89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3" name="直線コネクタ 392">
          <a:extLst>
            <a:ext uri="{FF2B5EF4-FFF2-40B4-BE49-F238E27FC236}">
              <a16:creationId xmlns:a16="http://schemas.microsoft.com/office/drawing/2014/main" id="{21CB204F-1CC5-46DC-AF27-B7BF02E1E6D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4" name="直線コネクタ 393">
          <a:extLst>
            <a:ext uri="{FF2B5EF4-FFF2-40B4-BE49-F238E27FC236}">
              <a16:creationId xmlns:a16="http://schemas.microsoft.com/office/drawing/2014/main" id="{E31C7840-1AC7-41D9-AE58-382FE7B5945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5" name="テキスト ボックス 394">
          <a:extLst>
            <a:ext uri="{FF2B5EF4-FFF2-40B4-BE49-F238E27FC236}">
              <a16:creationId xmlns:a16="http://schemas.microsoft.com/office/drawing/2014/main" id="{C0A58CF2-2984-46EE-BD58-07345BB56F6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6" name="直線コネクタ 395">
          <a:extLst>
            <a:ext uri="{FF2B5EF4-FFF2-40B4-BE49-F238E27FC236}">
              <a16:creationId xmlns:a16="http://schemas.microsoft.com/office/drawing/2014/main" id="{CB1865DD-3E4C-41FD-8ED5-FBAC81AF1DC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7" name="テキスト ボックス 396">
          <a:extLst>
            <a:ext uri="{FF2B5EF4-FFF2-40B4-BE49-F238E27FC236}">
              <a16:creationId xmlns:a16="http://schemas.microsoft.com/office/drawing/2014/main" id="{A480E5FD-69CD-44FB-BE51-1FA0048B77A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8" name="直線コネクタ 397">
          <a:extLst>
            <a:ext uri="{FF2B5EF4-FFF2-40B4-BE49-F238E27FC236}">
              <a16:creationId xmlns:a16="http://schemas.microsoft.com/office/drawing/2014/main" id="{62CDB2EE-B5C7-4B74-A113-B70AD3D149C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9" name="テキスト ボックス 398">
          <a:extLst>
            <a:ext uri="{FF2B5EF4-FFF2-40B4-BE49-F238E27FC236}">
              <a16:creationId xmlns:a16="http://schemas.microsoft.com/office/drawing/2014/main" id="{175E6854-FB7F-4F95-9DF8-AB5E7CF02B2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0" name="直線コネクタ 399">
          <a:extLst>
            <a:ext uri="{FF2B5EF4-FFF2-40B4-BE49-F238E27FC236}">
              <a16:creationId xmlns:a16="http://schemas.microsoft.com/office/drawing/2014/main" id="{C0F57B5D-D2DD-4260-A771-BFB744747EF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1" name="テキスト ボックス 400">
          <a:extLst>
            <a:ext uri="{FF2B5EF4-FFF2-40B4-BE49-F238E27FC236}">
              <a16:creationId xmlns:a16="http://schemas.microsoft.com/office/drawing/2014/main" id="{A29B1FA8-827F-4E3F-902D-BCF65D17D07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2" name="直線コネクタ 401">
          <a:extLst>
            <a:ext uri="{FF2B5EF4-FFF2-40B4-BE49-F238E27FC236}">
              <a16:creationId xmlns:a16="http://schemas.microsoft.com/office/drawing/2014/main" id="{730A0F44-EB7B-489E-8639-8CA96C3685D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403" name="テキスト ボックス 402">
          <a:extLst>
            <a:ext uri="{FF2B5EF4-FFF2-40B4-BE49-F238E27FC236}">
              <a16:creationId xmlns:a16="http://schemas.microsoft.com/office/drawing/2014/main" id="{BE116108-BA38-4A0D-BAAB-80B92E88040D}"/>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4" name="直線コネクタ 403">
          <a:extLst>
            <a:ext uri="{FF2B5EF4-FFF2-40B4-BE49-F238E27FC236}">
              <a16:creationId xmlns:a16="http://schemas.microsoft.com/office/drawing/2014/main" id="{85F42D84-3DE9-4919-B933-581BF521581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5" name="テキスト ボックス 404">
          <a:extLst>
            <a:ext uri="{FF2B5EF4-FFF2-40B4-BE49-F238E27FC236}">
              <a16:creationId xmlns:a16="http://schemas.microsoft.com/office/drawing/2014/main" id="{3E4AD2D8-669C-48D5-9A9F-2592F130CCA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6" name="直線コネクタ 405">
          <a:extLst>
            <a:ext uri="{FF2B5EF4-FFF2-40B4-BE49-F238E27FC236}">
              <a16:creationId xmlns:a16="http://schemas.microsoft.com/office/drawing/2014/main" id="{E2AE498D-6770-4C3D-9AB2-AA12F7C3569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7" name="テキスト ボックス 406">
          <a:extLst>
            <a:ext uri="{FF2B5EF4-FFF2-40B4-BE49-F238E27FC236}">
              <a16:creationId xmlns:a16="http://schemas.microsoft.com/office/drawing/2014/main" id="{D226B83D-B8D3-48A9-8020-A1C229714C4E}"/>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8" name="【消防施設】&#10;一人当たり面積グラフ枠">
          <a:extLst>
            <a:ext uri="{FF2B5EF4-FFF2-40B4-BE49-F238E27FC236}">
              <a16:creationId xmlns:a16="http://schemas.microsoft.com/office/drawing/2014/main" id="{399C6922-5BCA-492A-80D4-4D325230230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409" name="直線コネクタ 408">
          <a:extLst>
            <a:ext uri="{FF2B5EF4-FFF2-40B4-BE49-F238E27FC236}">
              <a16:creationId xmlns:a16="http://schemas.microsoft.com/office/drawing/2014/main" id="{34F5170E-4785-4F65-B32A-FE90F8DFE7C1}"/>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410" name="【消防施設】&#10;一人当たり面積最小値テキスト">
          <a:extLst>
            <a:ext uri="{FF2B5EF4-FFF2-40B4-BE49-F238E27FC236}">
              <a16:creationId xmlns:a16="http://schemas.microsoft.com/office/drawing/2014/main" id="{E5BD3B70-3800-43BE-8196-A5D08E8A2206}"/>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411" name="直線コネクタ 410">
          <a:extLst>
            <a:ext uri="{FF2B5EF4-FFF2-40B4-BE49-F238E27FC236}">
              <a16:creationId xmlns:a16="http://schemas.microsoft.com/office/drawing/2014/main" id="{E7A3B814-DCF2-43A1-9D83-C9A2784CFE45}"/>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412" name="【消防施設】&#10;一人当たり面積最大値テキスト">
          <a:extLst>
            <a:ext uri="{FF2B5EF4-FFF2-40B4-BE49-F238E27FC236}">
              <a16:creationId xmlns:a16="http://schemas.microsoft.com/office/drawing/2014/main" id="{CC70ACF2-7355-46FF-A7CE-21E589284175}"/>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413" name="直線コネクタ 412">
          <a:extLst>
            <a:ext uri="{FF2B5EF4-FFF2-40B4-BE49-F238E27FC236}">
              <a16:creationId xmlns:a16="http://schemas.microsoft.com/office/drawing/2014/main" id="{4EEF0DBE-C35A-4DCA-B6A9-6B83AF9F219B}"/>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414" name="【消防施設】&#10;一人当たり面積平均値テキスト">
          <a:extLst>
            <a:ext uri="{FF2B5EF4-FFF2-40B4-BE49-F238E27FC236}">
              <a16:creationId xmlns:a16="http://schemas.microsoft.com/office/drawing/2014/main" id="{56DC5D9F-E18E-4E61-8F73-97E60CF1DF9B}"/>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415" name="フローチャート: 判断 414">
          <a:extLst>
            <a:ext uri="{FF2B5EF4-FFF2-40B4-BE49-F238E27FC236}">
              <a16:creationId xmlns:a16="http://schemas.microsoft.com/office/drawing/2014/main" id="{54EADF9A-685D-45C4-830F-2A36E4761697}"/>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416" name="フローチャート: 判断 415">
          <a:extLst>
            <a:ext uri="{FF2B5EF4-FFF2-40B4-BE49-F238E27FC236}">
              <a16:creationId xmlns:a16="http://schemas.microsoft.com/office/drawing/2014/main" id="{507A1499-5498-443B-AA51-F93919356D9C}"/>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417" name="フローチャート: 判断 416">
          <a:extLst>
            <a:ext uri="{FF2B5EF4-FFF2-40B4-BE49-F238E27FC236}">
              <a16:creationId xmlns:a16="http://schemas.microsoft.com/office/drawing/2014/main" id="{32FC7296-042D-4EA6-81FA-E00ED875B8C4}"/>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418" name="フローチャート: 判断 417">
          <a:extLst>
            <a:ext uri="{FF2B5EF4-FFF2-40B4-BE49-F238E27FC236}">
              <a16:creationId xmlns:a16="http://schemas.microsoft.com/office/drawing/2014/main" id="{D17A7236-6056-472D-BE9D-7336AEBE9CDB}"/>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419" name="フローチャート: 判断 418">
          <a:extLst>
            <a:ext uri="{FF2B5EF4-FFF2-40B4-BE49-F238E27FC236}">
              <a16:creationId xmlns:a16="http://schemas.microsoft.com/office/drawing/2014/main" id="{D291FC2F-03AC-4CE4-A24B-DE0381333F97}"/>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BBC718D0-1064-450A-848C-98D0276379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703E7DC9-D688-4C8D-87F9-AE83719BCA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91542DB7-A815-4462-91D2-FD1347D279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898763C2-1290-4A90-B7FE-7C572112513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E2B1EF92-6E9F-4FDE-B971-37900D6E112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59689</xdr:rowOff>
    </xdr:from>
    <xdr:to>
      <xdr:col>116</xdr:col>
      <xdr:colOff>114300</xdr:colOff>
      <xdr:row>86</xdr:row>
      <xdr:rowOff>161289</xdr:rowOff>
    </xdr:to>
    <xdr:sp macro="" textlink="">
      <xdr:nvSpPr>
        <xdr:cNvPr id="425" name="楕円 424">
          <a:extLst>
            <a:ext uri="{FF2B5EF4-FFF2-40B4-BE49-F238E27FC236}">
              <a16:creationId xmlns:a16="http://schemas.microsoft.com/office/drawing/2014/main" id="{8BE8DB67-C05B-4786-8B80-42886ED2EC9F}"/>
            </a:ext>
          </a:extLst>
        </xdr:cNvPr>
        <xdr:cNvSpPr/>
      </xdr:nvSpPr>
      <xdr:spPr>
        <a:xfrm>
          <a:off x="221107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19066</xdr:rowOff>
    </xdr:from>
    <xdr:ext cx="469744" cy="259045"/>
    <xdr:sp macro="" textlink="">
      <xdr:nvSpPr>
        <xdr:cNvPr id="426" name="【消防施設】&#10;一人当たり面積該当値テキスト">
          <a:extLst>
            <a:ext uri="{FF2B5EF4-FFF2-40B4-BE49-F238E27FC236}">
              <a16:creationId xmlns:a16="http://schemas.microsoft.com/office/drawing/2014/main" id="{29E37169-97CF-42E9-B601-D03E38080983}"/>
            </a:ext>
          </a:extLst>
        </xdr:cNvPr>
        <xdr:cNvSpPr txBox="1"/>
      </xdr:nvSpPr>
      <xdr:spPr>
        <a:xfrm>
          <a:off x="22199600" y="1459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61976</xdr:rowOff>
    </xdr:from>
    <xdr:to>
      <xdr:col>112</xdr:col>
      <xdr:colOff>38100</xdr:colOff>
      <xdr:row>86</xdr:row>
      <xdr:rowOff>163576</xdr:rowOff>
    </xdr:to>
    <xdr:sp macro="" textlink="">
      <xdr:nvSpPr>
        <xdr:cNvPr id="427" name="楕円 426">
          <a:extLst>
            <a:ext uri="{FF2B5EF4-FFF2-40B4-BE49-F238E27FC236}">
              <a16:creationId xmlns:a16="http://schemas.microsoft.com/office/drawing/2014/main" id="{4584FD80-473D-4E21-8B09-5F3CBDC2DE81}"/>
            </a:ext>
          </a:extLst>
        </xdr:cNvPr>
        <xdr:cNvSpPr/>
      </xdr:nvSpPr>
      <xdr:spPr>
        <a:xfrm>
          <a:off x="21272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110489</xdr:rowOff>
    </xdr:from>
    <xdr:to>
      <xdr:col>116</xdr:col>
      <xdr:colOff>63500</xdr:colOff>
      <xdr:row>86</xdr:row>
      <xdr:rowOff>112776</xdr:rowOff>
    </xdr:to>
    <xdr:cxnSp macro="">
      <xdr:nvCxnSpPr>
        <xdr:cNvPr id="428" name="直線コネクタ 427">
          <a:extLst>
            <a:ext uri="{FF2B5EF4-FFF2-40B4-BE49-F238E27FC236}">
              <a16:creationId xmlns:a16="http://schemas.microsoft.com/office/drawing/2014/main" id="{7AB0D557-862F-4253-B75D-25E243914594}"/>
            </a:ext>
          </a:extLst>
        </xdr:cNvPr>
        <xdr:cNvCxnSpPr/>
      </xdr:nvCxnSpPr>
      <xdr:spPr>
        <a:xfrm flipV="1">
          <a:off x="21323300" y="1485518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65024</xdr:rowOff>
    </xdr:from>
    <xdr:to>
      <xdr:col>107</xdr:col>
      <xdr:colOff>101600</xdr:colOff>
      <xdr:row>86</xdr:row>
      <xdr:rowOff>166624</xdr:rowOff>
    </xdr:to>
    <xdr:sp macro="" textlink="">
      <xdr:nvSpPr>
        <xdr:cNvPr id="429" name="楕円 428">
          <a:extLst>
            <a:ext uri="{FF2B5EF4-FFF2-40B4-BE49-F238E27FC236}">
              <a16:creationId xmlns:a16="http://schemas.microsoft.com/office/drawing/2014/main" id="{F1C00A8E-4557-45C9-A3B8-0F7ED55BECAC}"/>
            </a:ext>
          </a:extLst>
        </xdr:cNvPr>
        <xdr:cNvSpPr/>
      </xdr:nvSpPr>
      <xdr:spPr>
        <a:xfrm>
          <a:off x="20383500" y="148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112776</xdr:rowOff>
    </xdr:from>
    <xdr:to>
      <xdr:col>111</xdr:col>
      <xdr:colOff>177800</xdr:colOff>
      <xdr:row>86</xdr:row>
      <xdr:rowOff>115824</xdr:rowOff>
    </xdr:to>
    <xdr:cxnSp macro="">
      <xdr:nvCxnSpPr>
        <xdr:cNvPr id="430" name="直線コネクタ 429">
          <a:extLst>
            <a:ext uri="{FF2B5EF4-FFF2-40B4-BE49-F238E27FC236}">
              <a16:creationId xmlns:a16="http://schemas.microsoft.com/office/drawing/2014/main" id="{C424E0B6-051A-48BD-A22C-0CD3DD7A888D}"/>
            </a:ext>
          </a:extLst>
        </xdr:cNvPr>
        <xdr:cNvCxnSpPr/>
      </xdr:nvCxnSpPr>
      <xdr:spPr>
        <a:xfrm flipV="1">
          <a:off x="20434300" y="1485747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66331</xdr:rowOff>
    </xdr:from>
    <xdr:to>
      <xdr:col>102</xdr:col>
      <xdr:colOff>165100</xdr:colOff>
      <xdr:row>86</xdr:row>
      <xdr:rowOff>167931</xdr:rowOff>
    </xdr:to>
    <xdr:sp macro="" textlink="">
      <xdr:nvSpPr>
        <xdr:cNvPr id="431" name="楕円 430">
          <a:extLst>
            <a:ext uri="{FF2B5EF4-FFF2-40B4-BE49-F238E27FC236}">
              <a16:creationId xmlns:a16="http://schemas.microsoft.com/office/drawing/2014/main" id="{ED73BB79-B548-424C-8C11-1E429F290E33}"/>
            </a:ext>
          </a:extLst>
        </xdr:cNvPr>
        <xdr:cNvSpPr/>
      </xdr:nvSpPr>
      <xdr:spPr>
        <a:xfrm>
          <a:off x="19494500" y="1481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115824</xdr:rowOff>
    </xdr:from>
    <xdr:to>
      <xdr:col>107</xdr:col>
      <xdr:colOff>50800</xdr:colOff>
      <xdr:row>86</xdr:row>
      <xdr:rowOff>117131</xdr:rowOff>
    </xdr:to>
    <xdr:cxnSp macro="">
      <xdr:nvCxnSpPr>
        <xdr:cNvPr id="432" name="直線コネクタ 431">
          <a:extLst>
            <a:ext uri="{FF2B5EF4-FFF2-40B4-BE49-F238E27FC236}">
              <a16:creationId xmlns:a16="http://schemas.microsoft.com/office/drawing/2014/main" id="{9E599F91-3074-4D1F-8F38-DFAB0073490B}"/>
            </a:ext>
          </a:extLst>
        </xdr:cNvPr>
        <xdr:cNvCxnSpPr/>
      </xdr:nvCxnSpPr>
      <xdr:spPr>
        <a:xfrm flipV="1">
          <a:off x="19545300" y="14860524"/>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67963</xdr:rowOff>
    </xdr:from>
    <xdr:to>
      <xdr:col>98</xdr:col>
      <xdr:colOff>38100</xdr:colOff>
      <xdr:row>86</xdr:row>
      <xdr:rowOff>169563</xdr:rowOff>
    </xdr:to>
    <xdr:sp macro="" textlink="">
      <xdr:nvSpPr>
        <xdr:cNvPr id="433" name="楕円 432">
          <a:extLst>
            <a:ext uri="{FF2B5EF4-FFF2-40B4-BE49-F238E27FC236}">
              <a16:creationId xmlns:a16="http://schemas.microsoft.com/office/drawing/2014/main" id="{B317697B-A4A1-44F6-9155-77D492411836}"/>
            </a:ext>
          </a:extLst>
        </xdr:cNvPr>
        <xdr:cNvSpPr/>
      </xdr:nvSpPr>
      <xdr:spPr>
        <a:xfrm>
          <a:off x="18605500" y="1481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117131</xdr:rowOff>
    </xdr:from>
    <xdr:to>
      <xdr:col>102</xdr:col>
      <xdr:colOff>114300</xdr:colOff>
      <xdr:row>86</xdr:row>
      <xdr:rowOff>118763</xdr:rowOff>
    </xdr:to>
    <xdr:cxnSp macro="">
      <xdr:nvCxnSpPr>
        <xdr:cNvPr id="434" name="直線コネクタ 433">
          <a:extLst>
            <a:ext uri="{FF2B5EF4-FFF2-40B4-BE49-F238E27FC236}">
              <a16:creationId xmlns:a16="http://schemas.microsoft.com/office/drawing/2014/main" id="{C9DAEACE-8A3E-4C89-87EF-EE136577CF34}"/>
            </a:ext>
          </a:extLst>
        </xdr:cNvPr>
        <xdr:cNvCxnSpPr/>
      </xdr:nvCxnSpPr>
      <xdr:spPr>
        <a:xfrm flipV="1">
          <a:off x="18656300" y="1486183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435" name="n_1aveValue【消防施設】&#10;一人当たり面積">
          <a:extLst>
            <a:ext uri="{FF2B5EF4-FFF2-40B4-BE49-F238E27FC236}">
              <a16:creationId xmlns:a16="http://schemas.microsoft.com/office/drawing/2014/main" id="{281F8CDE-A5A4-4792-AD44-84BEE5887DF4}"/>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436" name="n_2aveValue【消防施設】&#10;一人当たり面積">
          <a:extLst>
            <a:ext uri="{FF2B5EF4-FFF2-40B4-BE49-F238E27FC236}">
              <a16:creationId xmlns:a16="http://schemas.microsoft.com/office/drawing/2014/main" id="{99738619-1F6F-4938-B3F6-27CBE4C17D6B}"/>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437" name="n_3aveValue【消防施設】&#10;一人当たり面積">
          <a:extLst>
            <a:ext uri="{FF2B5EF4-FFF2-40B4-BE49-F238E27FC236}">
              <a16:creationId xmlns:a16="http://schemas.microsoft.com/office/drawing/2014/main" id="{1137E0A4-FD97-4E2F-A9A0-ED2868FA7DC3}"/>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438" name="n_4aveValue【消防施設】&#10;一人当たり面積">
          <a:extLst>
            <a:ext uri="{FF2B5EF4-FFF2-40B4-BE49-F238E27FC236}">
              <a16:creationId xmlns:a16="http://schemas.microsoft.com/office/drawing/2014/main" id="{AA43193E-2360-4011-9831-2F3CF573CD04}"/>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8653</xdr:rowOff>
    </xdr:from>
    <xdr:ext cx="469744" cy="259045"/>
    <xdr:sp macro="" textlink="">
      <xdr:nvSpPr>
        <xdr:cNvPr id="439" name="n_1mainValue【消防施設】&#10;一人当たり面積">
          <a:extLst>
            <a:ext uri="{FF2B5EF4-FFF2-40B4-BE49-F238E27FC236}">
              <a16:creationId xmlns:a16="http://schemas.microsoft.com/office/drawing/2014/main" id="{0D4DED83-115A-4F9B-85D2-DD2D2608AE1B}"/>
            </a:ext>
          </a:extLst>
        </xdr:cNvPr>
        <xdr:cNvSpPr txBox="1"/>
      </xdr:nvSpPr>
      <xdr:spPr>
        <a:xfrm>
          <a:off x="21075727" y="1458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11701</xdr:rowOff>
    </xdr:from>
    <xdr:ext cx="469744" cy="259045"/>
    <xdr:sp macro="" textlink="">
      <xdr:nvSpPr>
        <xdr:cNvPr id="440" name="n_2mainValue【消防施設】&#10;一人当たり面積">
          <a:extLst>
            <a:ext uri="{FF2B5EF4-FFF2-40B4-BE49-F238E27FC236}">
              <a16:creationId xmlns:a16="http://schemas.microsoft.com/office/drawing/2014/main" id="{82221005-C2C0-4354-ACBD-DBA673B7C637}"/>
            </a:ext>
          </a:extLst>
        </xdr:cNvPr>
        <xdr:cNvSpPr txBox="1"/>
      </xdr:nvSpPr>
      <xdr:spPr>
        <a:xfrm>
          <a:off x="20199427" y="1458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13008</xdr:rowOff>
    </xdr:from>
    <xdr:ext cx="469744" cy="259045"/>
    <xdr:sp macro="" textlink="">
      <xdr:nvSpPr>
        <xdr:cNvPr id="441" name="n_3mainValue【消防施設】&#10;一人当たり面積">
          <a:extLst>
            <a:ext uri="{FF2B5EF4-FFF2-40B4-BE49-F238E27FC236}">
              <a16:creationId xmlns:a16="http://schemas.microsoft.com/office/drawing/2014/main" id="{3900918A-F872-4A02-A17F-EB60BAE01E1B}"/>
            </a:ext>
          </a:extLst>
        </xdr:cNvPr>
        <xdr:cNvSpPr txBox="1"/>
      </xdr:nvSpPr>
      <xdr:spPr>
        <a:xfrm>
          <a:off x="19310427" y="14586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14640</xdr:rowOff>
    </xdr:from>
    <xdr:ext cx="469744" cy="259045"/>
    <xdr:sp macro="" textlink="">
      <xdr:nvSpPr>
        <xdr:cNvPr id="442" name="n_4mainValue【消防施設】&#10;一人当たり面積">
          <a:extLst>
            <a:ext uri="{FF2B5EF4-FFF2-40B4-BE49-F238E27FC236}">
              <a16:creationId xmlns:a16="http://schemas.microsoft.com/office/drawing/2014/main" id="{EB9823BA-0F4C-4501-B2A3-A3666E8374A0}"/>
            </a:ext>
          </a:extLst>
        </xdr:cNvPr>
        <xdr:cNvSpPr txBox="1"/>
      </xdr:nvSpPr>
      <xdr:spPr>
        <a:xfrm>
          <a:off x="18421427" y="1458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3" name="正方形/長方形 442">
          <a:extLst>
            <a:ext uri="{FF2B5EF4-FFF2-40B4-BE49-F238E27FC236}">
              <a16:creationId xmlns:a16="http://schemas.microsoft.com/office/drawing/2014/main" id="{0D2843D4-E322-4776-8CC7-5F2F8EE9E4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4" name="正方形/長方形 443">
          <a:extLst>
            <a:ext uri="{FF2B5EF4-FFF2-40B4-BE49-F238E27FC236}">
              <a16:creationId xmlns:a16="http://schemas.microsoft.com/office/drawing/2014/main" id="{ACBFDC76-B542-47F4-94BC-EF6C97D682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5" name="正方形/長方形 444">
          <a:extLst>
            <a:ext uri="{FF2B5EF4-FFF2-40B4-BE49-F238E27FC236}">
              <a16:creationId xmlns:a16="http://schemas.microsoft.com/office/drawing/2014/main" id="{175E61B1-2EEA-40D3-99C9-4983197A62B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6" name="正方形/長方形 445">
          <a:extLst>
            <a:ext uri="{FF2B5EF4-FFF2-40B4-BE49-F238E27FC236}">
              <a16:creationId xmlns:a16="http://schemas.microsoft.com/office/drawing/2014/main" id="{9E6996F0-5DD3-4FB8-80D7-4938BD3D48A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7" name="正方形/長方形 446">
          <a:extLst>
            <a:ext uri="{FF2B5EF4-FFF2-40B4-BE49-F238E27FC236}">
              <a16:creationId xmlns:a16="http://schemas.microsoft.com/office/drawing/2014/main" id="{77166481-8061-4A6A-AF72-997FEC4574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8" name="正方形/長方形 447">
          <a:extLst>
            <a:ext uri="{FF2B5EF4-FFF2-40B4-BE49-F238E27FC236}">
              <a16:creationId xmlns:a16="http://schemas.microsoft.com/office/drawing/2014/main" id="{87534AB0-A3DE-43FE-9572-BD980F4AE3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9" name="正方形/長方形 448">
          <a:extLst>
            <a:ext uri="{FF2B5EF4-FFF2-40B4-BE49-F238E27FC236}">
              <a16:creationId xmlns:a16="http://schemas.microsoft.com/office/drawing/2014/main" id="{886BE7F8-2C81-47E1-91FA-96B0CF7277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0" name="正方形/長方形 449">
          <a:extLst>
            <a:ext uri="{FF2B5EF4-FFF2-40B4-BE49-F238E27FC236}">
              <a16:creationId xmlns:a16="http://schemas.microsoft.com/office/drawing/2014/main" id="{5AD9B23D-FC27-4782-BE1E-2B48ACAC9B9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1" name="テキスト ボックス 450">
          <a:extLst>
            <a:ext uri="{FF2B5EF4-FFF2-40B4-BE49-F238E27FC236}">
              <a16:creationId xmlns:a16="http://schemas.microsoft.com/office/drawing/2014/main" id="{6602361F-D09F-49FC-A478-D87CA3C44A3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2" name="直線コネクタ 451">
          <a:extLst>
            <a:ext uri="{FF2B5EF4-FFF2-40B4-BE49-F238E27FC236}">
              <a16:creationId xmlns:a16="http://schemas.microsoft.com/office/drawing/2014/main" id="{20BECBDD-C87A-4DD7-B90F-DB10F4ACD7D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3" name="テキスト ボックス 452">
          <a:extLst>
            <a:ext uri="{FF2B5EF4-FFF2-40B4-BE49-F238E27FC236}">
              <a16:creationId xmlns:a16="http://schemas.microsoft.com/office/drawing/2014/main" id="{82B0F9BA-B2CE-42A5-88B3-67437ECF49A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4" name="直線コネクタ 453">
          <a:extLst>
            <a:ext uri="{FF2B5EF4-FFF2-40B4-BE49-F238E27FC236}">
              <a16:creationId xmlns:a16="http://schemas.microsoft.com/office/drawing/2014/main" id="{B0C5F093-A129-46D1-866E-227A92BA582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5" name="テキスト ボックス 454">
          <a:extLst>
            <a:ext uri="{FF2B5EF4-FFF2-40B4-BE49-F238E27FC236}">
              <a16:creationId xmlns:a16="http://schemas.microsoft.com/office/drawing/2014/main" id="{61DACA28-028E-47BA-AFFE-60AE1EC9E2D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6" name="直線コネクタ 455">
          <a:extLst>
            <a:ext uri="{FF2B5EF4-FFF2-40B4-BE49-F238E27FC236}">
              <a16:creationId xmlns:a16="http://schemas.microsoft.com/office/drawing/2014/main" id="{AAACAE51-90BB-45EC-A75F-B29F018225F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7" name="テキスト ボックス 456">
          <a:extLst>
            <a:ext uri="{FF2B5EF4-FFF2-40B4-BE49-F238E27FC236}">
              <a16:creationId xmlns:a16="http://schemas.microsoft.com/office/drawing/2014/main" id="{3597DB56-BBD6-4612-905C-3EC5D2CD8EA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8" name="直線コネクタ 457">
          <a:extLst>
            <a:ext uri="{FF2B5EF4-FFF2-40B4-BE49-F238E27FC236}">
              <a16:creationId xmlns:a16="http://schemas.microsoft.com/office/drawing/2014/main" id="{3A7B76F8-7EC6-445C-815F-17F760D1253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9" name="テキスト ボックス 458">
          <a:extLst>
            <a:ext uri="{FF2B5EF4-FFF2-40B4-BE49-F238E27FC236}">
              <a16:creationId xmlns:a16="http://schemas.microsoft.com/office/drawing/2014/main" id="{38D207A3-AA1C-4E91-AF51-31D84F3A4CB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0" name="直線コネクタ 459">
          <a:extLst>
            <a:ext uri="{FF2B5EF4-FFF2-40B4-BE49-F238E27FC236}">
              <a16:creationId xmlns:a16="http://schemas.microsoft.com/office/drawing/2014/main" id="{5F25178E-C6FD-4DA7-B739-BD06AAD3B15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1" name="テキスト ボックス 460">
          <a:extLst>
            <a:ext uri="{FF2B5EF4-FFF2-40B4-BE49-F238E27FC236}">
              <a16:creationId xmlns:a16="http://schemas.microsoft.com/office/drawing/2014/main" id="{E0367B77-A9C3-4508-BEF9-BCD5FDB1844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2" name="直線コネクタ 461">
          <a:extLst>
            <a:ext uri="{FF2B5EF4-FFF2-40B4-BE49-F238E27FC236}">
              <a16:creationId xmlns:a16="http://schemas.microsoft.com/office/drawing/2014/main" id="{D175BD52-97BD-4B55-9431-1095183BB42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3" name="テキスト ボックス 462">
          <a:extLst>
            <a:ext uri="{FF2B5EF4-FFF2-40B4-BE49-F238E27FC236}">
              <a16:creationId xmlns:a16="http://schemas.microsoft.com/office/drawing/2014/main" id="{62E2C017-E117-460F-BF30-49E1E66E341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4" name="直線コネクタ 463">
          <a:extLst>
            <a:ext uri="{FF2B5EF4-FFF2-40B4-BE49-F238E27FC236}">
              <a16:creationId xmlns:a16="http://schemas.microsoft.com/office/drawing/2014/main" id="{43535457-1B6B-493E-918F-4C973293FC6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5" name="テキスト ボックス 464">
          <a:extLst>
            <a:ext uri="{FF2B5EF4-FFF2-40B4-BE49-F238E27FC236}">
              <a16:creationId xmlns:a16="http://schemas.microsoft.com/office/drawing/2014/main" id="{C6B863EA-BA23-4189-87EA-4E744AC836F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6" name="直線コネクタ 465">
          <a:extLst>
            <a:ext uri="{FF2B5EF4-FFF2-40B4-BE49-F238E27FC236}">
              <a16:creationId xmlns:a16="http://schemas.microsoft.com/office/drawing/2014/main" id="{9790482F-61EE-403B-89BB-B37BCB247C3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7" name="【庁舎】&#10;有形固定資産減価償却率グラフ枠">
          <a:extLst>
            <a:ext uri="{FF2B5EF4-FFF2-40B4-BE49-F238E27FC236}">
              <a16:creationId xmlns:a16="http://schemas.microsoft.com/office/drawing/2014/main" id="{928E2BF7-7259-40CA-8086-0DCD5C939F2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468" name="直線コネクタ 467">
          <a:extLst>
            <a:ext uri="{FF2B5EF4-FFF2-40B4-BE49-F238E27FC236}">
              <a16:creationId xmlns:a16="http://schemas.microsoft.com/office/drawing/2014/main" id="{E38CCAE5-B314-4B31-9A30-0963FEEFA3F4}"/>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9" name="【庁舎】&#10;有形固定資産減価償却率最小値テキスト">
          <a:extLst>
            <a:ext uri="{FF2B5EF4-FFF2-40B4-BE49-F238E27FC236}">
              <a16:creationId xmlns:a16="http://schemas.microsoft.com/office/drawing/2014/main" id="{24E99FC5-F24F-40BE-91CA-F2F9586A65C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0" name="直線コネクタ 469">
          <a:extLst>
            <a:ext uri="{FF2B5EF4-FFF2-40B4-BE49-F238E27FC236}">
              <a16:creationId xmlns:a16="http://schemas.microsoft.com/office/drawing/2014/main" id="{98EA86BD-8B5D-4824-B28B-FADCB46CABB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471" name="【庁舎】&#10;有形固定資産減価償却率最大値テキスト">
          <a:extLst>
            <a:ext uri="{FF2B5EF4-FFF2-40B4-BE49-F238E27FC236}">
              <a16:creationId xmlns:a16="http://schemas.microsoft.com/office/drawing/2014/main" id="{820858AE-DC5C-446C-B775-55C8E0348E67}"/>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472" name="直線コネクタ 471">
          <a:extLst>
            <a:ext uri="{FF2B5EF4-FFF2-40B4-BE49-F238E27FC236}">
              <a16:creationId xmlns:a16="http://schemas.microsoft.com/office/drawing/2014/main" id="{F8E09295-17C2-4098-B2BA-F259FD5FA155}"/>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473" name="【庁舎】&#10;有形固定資産減価償却率平均値テキスト">
          <a:extLst>
            <a:ext uri="{FF2B5EF4-FFF2-40B4-BE49-F238E27FC236}">
              <a16:creationId xmlns:a16="http://schemas.microsoft.com/office/drawing/2014/main" id="{11D090E8-6810-4D52-81A6-775C6DFF6ACE}"/>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474" name="フローチャート: 判断 473">
          <a:extLst>
            <a:ext uri="{FF2B5EF4-FFF2-40B4-BE49-F238E27FC236}">
              <a16:creationId xmlns:a16="http://schemas.microsoft.com/office/drawing/2014/main" id="{5FD178E0-F82C-41B5-AFF8-978897852B29}"/>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475" name="フローチャート: 判断 474">
          <a:extLst>
            <a:ext uri="{FF2B5EF4-FFF2-40B4-BE49-F238E27FC236}">
              <a16:creationId xmlns:a16="http://schemas.microsoft.com/office/drawing/2014/main" id="{B31951BC-7D4D-4E26-8088-5FF8E9D356C9}"/>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476" name="フローチャート: 判断 475">
          <a:extLst>
            <a:ext uri="{FF2B5EF4-FFF2-40B4-BE49-F238E27FC236}">
              <a16:creationId xmlns:a16="http://schemas.microsoft.com/office/drawing/2014/main" id="{F8370900-119A-4974-ADD4-654D8E18CFBC}"/>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477" name="フローチャート: 判断 476">
          <a:extLst>
            <a:ext uri="{FF2B5EF4-FFF2-40B4-BE49-F238E27FC236}">
              <a16:creationId xmlns:a16="http://schemas.microsoft.com/office/drawing/2014/main" id="{130C7C2B-61D4-4EB6-8E1A-92C01F49D42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78" name="フローチャート: 判断 477">
          <a:extLst>
            <a:ext uri="{FF2B5EF4-FFF2-40B4-BE49-F238E27FC236}">
              <a16:creationId xmlns:a16="http://schemas.microsoft.com/office/drawing/2014/main" id="{9F45453F-6509-4978-99F6-1C44D00C4D6D}"/>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EE5039B5-8CCB-45E4-9BAB-A8E1AB45AC3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3B0D7A64-76CE-459D-80E9-0C05AF8AD87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2D58C13D-6589-45FE-9A7D-196FC82DB36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CB6695D0-EEF3-4F3B-BE8B-81D57C73F12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7775E436-393C-4ABC-B03E-79FFCDC042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484" name="楕円 483">
          <a:extLst>
            <a:ext uri="{FF2B5EF4-FFF2-40B4-BE49-F238E27FC236}">
              <a16:creationId xmlns:a16="http://schemas.microsoft.com/office/drawing/2014/main" id="{C8BC5D2A-85D7-4B18-AFB5-543823448897}"/>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485" name="【庁舎】&#10;有形固定資産減価償却率該当値テキスト">
          <a:extLst>
            <a:ext uri="{FF2B5EF4-FFF2-40B4-BE49-F238E27FC236}">
              <a16:creationId xmlns:a16="http://schemas.microsoft.com/office/drawing/2014/main" id="{8005077A-D182-4075-AE24-DA13C78DCE52}"/>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486" name="楕円 485">
          <a:extLst>
            <a:ext uri="{FF2B5EF4-FFF2-40B4-BE49-F238E27FC236}">
              <a16:creationId xmlns:a16="http://schemas.microsoft.com/office/drawing/2014/main" id="{8821C8B3-0337-4983-9352-8E5B4CBB0AF2}"/>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487" name="直線コネクタ 486">
          <a:extLst>
            <a:ext uri="{FF2B5EF4-FFF2-40B4-BE49-F238E27FC236}">
              <a16:creationId xmlns:a16="http://schemas.microsoft.com/office/drawing/2014/main" id="{FAAEE83A-EB87-4B38-9A4B-5CBCBC2F89C0}"/>
            </a:ext>
          </a:extLst>
        </xdr:cNvPr>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488" name="楕円 487">
          <a:extLst>
            <a:ext uri="{FF2B5EF4-FFF2-40B4-BE49-F238E27FC236}">
              <a16:creationId xmlns:a16="http://schemas.microsoft.com/office/drawing/2014/main" id="{B28AB99A-E43E-427C-AB05-9DD974B0B7BE}"/>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489" name="直線コネクタ 488">
          <a:extLst>
            <a:ext uri="{FF2B5EF4-FFF2-40B4-BE49-F238E27FC236}">
              <a16:creationId xmlns:a16="http://schemas.microsoft.com/office/drawing/2014/main" id="{116E6D5A-53EE-4089-BFAC-73BDEFD8BA42}"/>
            </a:ext>
          </a:extLst>
        </xdr:cNvPr>
        <xdr:cNvCxnSpPr/>
      </xdr:nvCxnSpPr>
      <xdr:spPr>
        <a:xfrm>
          <a:off x="14592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490" name="楕円 489">
          <a:extLst>
            <a:ext uri="{FF2B5EF4-FFF2-40B4-BE49-F238E27FC236}">
              <a16:creationId xmlns:a16="http://schemas.microsoft.com/office/drawing/2014/main" id="{27814936-6F91-4160-92CE-D8175BF3128E}"/>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491" name="直線コネクタ 490">
          <a:extLst>
            <a:ext uri="{FF2B5EF4-FFF2-40B4-BE49-F238E27FC236}">
              <a16:creationId xmlns:a16="http://schemas.microsoft.com/office/drawing/2014/main" id="{AFABF53D-36F1-4B57-B9E2-FFE6DE3217E0}"/>
            </a:ext>
          </a:extLst>
        </xdr:cNvPr>
        <xdr:cNvCxnSpPr/>
      </xdr:nvCxnSpPr>
      <xdr:spPr>
        <a:xfrm>
          <a:off x="13703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492" name="楕円 491">
          <a:extLst>
            <a:ext uri="{FF2B5EF4-FFF2-40B4-BE49-F238E27FC236}">
              <a16:creationId xmlns:a16="http://schemas.microsoft.com/office/drawing/2014/main" id="{6DC9C607-5513-4080-803B-958A5F4FB471}"/>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493" name="直線コネクタ 492">
          <a:extLst>
            <a:ext uri="{FF2B5EF4-FFF2-40B4-BE49-F238E27FC236}">
              <a16:creationId xmlns:a16="http://schemas.microsoft.com/office/drawing/2014/main" id="{FA408D9A-EC43-49A0-A739-224806D54D8E}"/>
            </a:ext>
          </a:extLst>
        </xdr:cNvPr>
        <xdr:cNvCxnSpPr/>
      </xdr:nvCxnSpPr>
      <xdr:spPr>
        <a:xfrm>
          <a:off x="12814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494" name="n_1aveValue【庁舎】&#10;有形固定資産減価償却率">
          <a:extLst>
            <a:ext uri="{FF2B5EF4-FFF2-40B4-BE49-F238E27FC236}">
              <a16:creationId xmlns:a16="http://schemas.microsoft.com/office/drawing/2014/main" id="{F439077A-F34B-4621-890B-8734FC9EF80E}"/>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495" name="n_2aveValue【庁舎】&#10;有形固定資産減価償却率">
          <a:extLst>
            <a:ext uri="{FF2B5EF4-FFF2-40B4-BE49-F238E27FC236}">
              <a16:creationId xmlns:a16="http://schemas.microsoft.com/office/drawing/2014/main" id="{DC8240B4-1609-49B1-B9DB-560BBD9055F9}"/>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496" name="n_3aveValue【庁舎】&#10;有形固定資産減価償却率">
          <a:extLst>
            <a:ext uri="{FF2B5EF4-FFF2-40B4-BE49-F238E27FC236}">
              <a16:creationId xmlns:a16="http://schemas.microsoft.com/office/drawing/2014/main" id="{6AFA6D19-64A4-4F2B-BFCB-226042BC1E49}"/>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97" name="n_4aveValue【庁舎】&#10;有形固定資産減価償却率">
          <a:extLst>
            <a:ext uri="{FF2B5EF4-FFF2-40B4-BE49-F238E27FC236}">
              <a16:creationId xmlns:a16="http://schemas.microsoft.com/office/drawing/2014/main" id="{3147877B-3D88-486D-A7FF-AC93C0E83A5A}"/>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498" name="n_1mainValue【庁舎】&#10;有形固定資産減価償却率">
          <a:extLst>
            <a:ext uri="{FF2B5EF4-FFF2-40B4-BE49-F238E27FC236}">
              <a16:creationId xmlns:a16="http://schemas.microsoft.com/office/drawing/2014/main" id="{00DE6AA5-6DA1-4E37-B2FD-4D71D474F64D}"/>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499" name="n_2mainValue【庁舎】&#10;有形固定資産減価償却率">
          <a:extLst>
            <a:ext uri="{FF2B5EF4-FFF2-40B4-BE49-F238E27FC236}">
              <a16:creationId xmlns:a16="http://schemas.microsoft.com/office/drawing/2014/main" id="{1FB6F1A5-566B-482E-8F04-454BF10B9CB6}"/>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500" name="n_3mainValue【庁舎】&#10;有形固定資産減価償却率">
          <a:extLst>
            <a:ext uri="{FF2B5EF4-FFF2-40B4-BE49-F238E27FC236}">
              <a16:creationId xmlns:a16="http://schemas.microsoft.com/office/drawing/2014/main" id="{37734F02-8DF3-4BD5-951C-C3851C109902}"/>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501" name="n_4mainValue【庁舎】&#10;有形固定資産減価償却率">
          <a:extLst>
            <a:ext uri="{FF2B5EF4-FFF2-40B4-BE49-F238E27FC236}">
              <a16:creationId xmlns:a16="http://schemas.microsoft.com/office/drawing/2014/main" id="{72487C9B-5A66-467A-B84E-9A6D4E21574B}"/>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2" name="正方形/長方形 501">
          <a:extLst>
            <a:ext uri="{FF2B5EF4-FFF2-40B4-BE49-F238E27FC236}">
              <a16:creationId xmlns:a16="http://schemas.microsoft.com/office/drawing/2014/main" id="{6DDDEDCC-7C13-4A16-BD8D-F487877599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3" name="正方形/長方形 502">
          <a:extLst>
            <a:ext uri="{FF2B5EF4-FFF2-40B4-BE49-F238E27FC236}">
              <a16:creationId xmlns:a16="http://schemas.microsoft.com/office/drawing/2014/main" id="{330ED29E-F45A-450F-870B-6A4D44ACBEC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4" name="正方形/長方形 503">
          <a:extLst>
            <a:ext uri="{FF2B5EF4-FFF2-40B4-BE49-F238E27FC236}">
              <a16:creationId xmlns:a16="http://schemas.microsoft.com/office/drawing/2014/main" id="{756552EE-A335-4A19-ADC9-F7914D8B5B2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5" name="正方形/長方形 504">
          <a:extLst>
            <a:ext uri="{FF2B5EF4-FFF2-40B4-BE49-F238E27FC236}">
              <a16:creationId xmlns:a16="http://schemas.microsoft.com/office/drawing/2014/main" id="{3A7E6481-0A01-4922-9E40-C7969F9603E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6" name="正方形/長方形 505">
          <a:extLst>
            <a:ext uri="{FF2B5EF4-FFF2-40B4-BE49-F238E27FC236}">
              <a16:creationId xmlns:a16="http://schemas.microsoft.com/office/drawing/2014/main" id="{75A79276-43FC-458D-82F3-AF5F1BFDAA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7" name="正方形/長方形 506">
          <a:extLst>
            <a:ext uri="{FF2B5EF4-FFF2-40B4-BE49-F238E27FC236}">
              <a16:creationId xmlns:a16="http://schemas.microsoft.com/office/drawing/2014/main" id="{8902FEA0-A4EC-44B6-83A3-FF1671F3A3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8" name="正方形/長方形 507">
          <a:extLst>
            <a:ext uri="{FF2B5EF4-FFF2-40B4-BE49-F238E27FC236}">
              <a16:creationId xmlns:a16="http://schemas.microsoft.com/office/drawing/2014/main" id="{095E1231-392A-45F4-80D6-0214884B49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9" name="正方形/長方形 508">
          <a:extLst>
            <a:ext uri="{FF2B5EF4-FFF2-40B4-BE49-F238E27FC236}">
              <a16:creationId xmlns:a16="http://schemas.microsoft.com/office/drawing/2014/main" id="{74DD0A37-F5AE-4283-9AEB-D7C385FE5D2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0" name="テキスト ボックス 509">
          <a:extLst>
            <a:ext uri="{FF2B5EF4-FFF2-40B4-BE49-F238E27FC236}">
              <a16:creationId xmlns:a16="http://schemas.microsoft.com/office/drawing/2014/main" id="{D5466860-FE25-45F1-8795-46848F0022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1" name="直線コネクタ 510">
          <a:extLst>
            <a:ext uri="{FF2B5EF4-FFF2-40B4-BE49-F238E27FC236}">
              <a16:creationId xmlns:a16="http://schemas.microsoft.com/office/drawing/2014/main" id="{58B29C68-CA35-4452-BCA6-9151AFE9A5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12" name="直線コネクタ 511">
          <a:extLst>
            <a:ext uri="{FF2B5EF4-FFF2-40B4-BE49-F238E27FC236}">
              <a16:creationId xmlns:a16="http://schemas.microsoft.com/office/drawing/2014/main" id="{B117B115-D68F-43C5-89F1-8D3A59E05ED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3" name="テキスト ボックス 512">
          <a:extLst>
            <a:ext uri="{FF2B5EF4-FFF2-40B4-BE49-F238E27FC236}">
              <a16:creationId xmlns:a16="http://schemas.microsoft.com/office/drawing/2014/main" id="{58F05D34-DD15-438F-BD57-D4EB311D33E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4" name="直線コネクタ 513">
          <a:extLst>
            <a:ext uri="{FF2B5EF4-FFF2-40B4-BE49-F238E27FC236}">
              <a16:creationId xmlns:a16="http://schemas.microsoft.com/office/drawing/2014/main" id="{2FD787E0-39DB-4589-B7EA-20603530636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5" name="テキスト ボックス 514">
          <a:extLst>
            <a:ext uri="{FF2B5EF4-FFF2-40B4-BE49-F238E27FC236}">
              <a16:creationId xmlns:a16="http://schemas.microsoft.com/office/drawing/2014/main" id="{14368859-EEC4-44A2-8794-C5471F0D34B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6" name="直線コネクタ 515">
          <a:extLst>
            <a:ext uri="{FF2B5EF4-FFF2-40B4-BE49-F238E27FC236}">
              <a16:creationId xmlns:a16="http://schemas.microsoft.com/office/drawing/2014/main" id="{9226C36F-3950-4591-8A09-BBF5287F727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7" name="テキスト ボックス 516">
          <a:extLst>
            <a:ext uri="{FF2B5EF4-FFF2-40B4-BE49-F238E27FC236}">
              <a16:creationId xmlns:a16="http://schemas.microsoft.com/office/drawing/2014/main" id="{C97F288C-3827-4F87-BB63-EB18E64F573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8" name="直線コネクタ 517">
          <a:extLst>
            <a:ext uri="{FF2B5EF4-FFF2-40B4-BE49-F238E27FC236}">
              <a16:creationId xmlns:a16="http://schemas.microsoft.com/office/drawing/2014/main" id="{CFF3E479-3D94-40EA-9817-2B4F8264A82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9" name="テキスト ボックス 518">
          <a:extLst>
            <a:ext uri="{FF2B5EF4-FFF2-40B4-BE49-F238E27FC236}">
              <a16:creationId xmlns:a16="http://schemas.microsoft.com/office/drawing/2014/main" id="{D48D32CD-1D7C-4721-9BB3-469FEA42ACB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0" name="直線コネクタ 519">
          <a:extLst>
            <a:ext uri="{FF2B5EF4-FFF2-40B4-BE49-F238E27FC236}">
              <a16:creationId xmlns:a16="http://schemas.microsoft.com/office/drawing/2014/main" id="{563DB3A5-FB0C-4C50-AFA4-12CE9133C75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1" name="テキスト ボックス 520">
          <a:extLst>
            <a:ext uri="{FF2B5EF4-FFF2-40B4-BE49-F238E27FC236}">
              <a16:creationId xmlns:a16="http://schemas.microsoft.com/office/drawing/2014/main" id="{6CD64D60-910A-44D6-A32A-873137A4B4D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2" name="【庁舎】&#10;一人当たり面積グラフ枠">
          <a:extLst>
            <a:ext uri="{FF2B5EF4-FFF2-40B4-BE49-F238E27FC236}">
              <a16:creationId xmlns:a16="http://schemas.microsoft.com/office/drawing/2014/main" id="{F09359DA-7A9D-4C7F-A75B-9BA6FB2E66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523" name="直線コネクタ 522">
          <a:extLst>
            <a:ext uri="{FF2B5EF4-FFF2-40B4-BE49-F238E27FC236}">
              <a16:creationId xmlns:a16="http://schemas.microsoft.com/office/drawing/2014/main" id="{CA07A621-DA4F-49D8-A310-1DB80F8993CC}"/>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524" name="【庁舎】&#10;一人当たり面積最小値テキスト">
          <a:extLst>
            <a:ext uri="{FF2B5EF4-FFF2-40B4-BE49-F238E27FC236}">
              <a16:creationId xmlns:a16="http://schemas.microsoft.com/office/drawing/2014/main" id="{4674C3DD-661E-4663-AC45-9360113E0F11}"/>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525" name="直線コネクタ 524">
          <a:extLst>
            <a:ext uri="{FF2B5EF4-FFF2-40B4-BE49-F238E27FC236}">
              <a16:creationId xmlns:a16="http://schemas.microsoft.com/office/drawing/2014/main" id="{DD477D38-EDBF-4E8D-99D9-AA3013B383E5}"/>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526" name="【庁舎】&#10;一人当たり面積最大値テキスト">
          <a:extLst>
            <a:ext uri="{FF2B5EF4-FFF2-40B4-BE49-F238E27FC236}">
              <a16:creationId xmlns:a16="http://schemas.microsoft.com/office/drawing/2014/main" id="{B123C012-977A-4751-8041-CCCC6F19D957}"/>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527" name="直線コネクタ 526">
          <a:extLst>
            <a:ext uri="{FF2B5EF4-FFF2-40B4-BE49-F238E27FC236}">
              <a16:creationId xmlns:a16="http://schemas.microsoft.com/office/drawing/2014/main" id="{673C26B4-24F8-4BF3-B79E-B4CC88BE5504}"/>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528" name="【庁舎】&#10;一人当たり面積平均値テキスト">
          <a:extLst>
            <a:ext uri="{FF2B5EF4-FFF2-40B4-BE49-F238E27FC236}">
              <a16:creationId xmlns:a16="http://schemas.microsoft.com/office/drawing/2014/main" id="{22926534-286D-4258-8123-5C3F08EA2B05}"/>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529" name="フローチャート: 判断 528">
          <a:extLst>
            <a:ext uri="{FF2B5EF4-FFF2-40B4-BE49-F238E27FC236}">
              <a16:creationId xmlns:a16="http://schemas.microsoft.com/office/drawing/2014/main" id="{39D0AC35-9C03-40F1-AD5A-BC33B09A1258}"/>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530" name="フローチャート: 判断 529">
          <a:extLst>
            <a:ext uri="{FF2B5EF4-FFF2-40B4-BE49-F238E27FC236}">
              <a16:creationId xmlns:a16="http://schemas.microsoft.com/office/drawing/2014/main" id="{914AE2EE-009E-49D7-8496-BFA65EA641B8}"/>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531" name="フローチャート: 判断 530">
          <a:extLst>
            <a:ext uri="{FF2B5EF4-FFF2-40B4-BE49-F238E27FC236}">
              <a16:creationId xmlns:a16="http://schemas.microsoft.com/office/drawing/2014/main" id="{C302F949-7935-42C4-BE81-01CECF3EAE54}"/>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532" name="フローチャート: 判断 531">
          <a:extLst>
            <a:ext uri="{FF2B5EF4-FFF2-40B4-BE49-F238E27FC236}">
              <a16:creationId xmlns:a16="http://schemas.microsoft.com/office/drawing/2014/main" id="{B8E1EA29-4A71-4BB1-B1EF-7F8AE141D488}"/>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533" name="フローチャート: 判断 532">
          <a:extLst>
            <a:ext uri="{FF2B5EF4-FFF2-40B4-BE49-F238E27FC236}">
              <a16:creationId xmlns:a16="http://schemas.microsoft.com/office/drawing/2014/main" id="{86C3174D-E637-40C7-99D5-EA559C38BA7A}"/>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F554E12D-0D84-445F-BD33-CF9D96A72D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3A171212-9F70-43E3-89D0-E6A3412EA9B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A2F6E94-81E6-4C28-A5B5-A886EE99C6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22582DB9-F3F7-44F8-912C-70F601A4BCC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45058C2C-64E7-4869-8B67-52A66061F7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25172</xdr:rowOff>
    </xdr:from>
    <xdr:to>
      <xdr:col>116</xdr:col>
      <xdr:colOff>114300</xdr:colOff>
      <xdr:row>107</xdr:row>
      <xdr:rowOff>126772</xdr:rowOff>
    </xdr:to>
    <xdr:sp macro="" textlink="">
      <xdr:nvSpPr>
        <xdr:cNvPr id="539" name="楕円 538">
          <a:extLst>
            <a:ext uri="{FF2B5EF4-FFF2-40B4-BE49-F238E27FC236}">
              <a16:creationId xmlns:a16="http://schemas.microsoft.com/office/drawing/2014/main" id="{2B94D42C-D93E-4767-8BCB-AF84143F8B61}"/>
            </a:ext>
          </a:extLst>
        </xdr:cNvPr>
        <xdr:cNvSpPr/>
      </xdr:nvSpPr>
      <xdr:spPr>
        <a:xfrm>
          <a:off x="22110700" y="1837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111549</xdr:rowOff>
    </xdr:from>
    <xdr:ext cx="469744" cy="259045"/>
    <xdr:sp macro="" textlink="">
      <xdr:nvSpPr>
        <xdr:cNvPr id="540" name="【庁舎】&#10;一人当たり面積該当値テキスト">
          <a:extLst>
            <a:ext uri="{FF2B5EF4-FFF2-40B4-BE49-F238E27FC236}">
              <a16:creationId xmlns:a16="http://schemas.microsoft.com/office/drawing/2014/main" id="{0C57B230-AF43-4F27-B3DE-FFF620D01FB5}"/>
            </a:ext>
          </a:extLst>
        </xdr:cNvPr>
        <xdr:cNvSpPr txBox="1"/>
      </xdr:nvSpPr>
      <xdr:spPr>
        <a:xfrm>
          <a:off x="22199600" y="1828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32029</xdr:rowOff>
    </xdr:from>
    <xdr:to>
      <xdr:col>112</xdr:col>
      <xdr:colOff>38100</xdr:colOff>
      <xdr:row>107</xdr:row>
      <xdr:rowOff>133629</xdr:rowOff>
    </xdr:to>
    <xdr:sp macro="" textlink="">
      <xdr:nvSpPr>
        <xdr:cNvPr id="541" name="楕円 540">
          <a:extLst>
            <a:ext uri="{FF2B5EF4-FFF2-40B4-BE49-F238E27FC236}">
              <a16:creationId xmlns:a16="http://schemas.microsoft.com/office/drawing/2014/main" id="{4F204D55-D9F4-4E0A-9DF4-444086A809B8}"/>
            </a:ext>
          </a:extLst>
        </xdr:cNvPr>
        <xdr:cNvSpPr/>
      </xdr:nvSpPr>
      <xdr:spPr>
        <a:xfrm>
          <a:off x="21272500" y="1837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75972</xdr:rowOff>
    </xdr:from>
    <xdr:to>
      <xdr:col>116</xdr:col>
      <xdr:colOff>63500</xdr:colOff>
      <xdr:row>107</xdr:row>
      <xdr:rowOff>82829</xdr:rowOff>
    </xdr:to>
    <xdr:cxnSp macro="">
      <xdr:nvCxnSpPr>
        <xdr:cNvPr id="542" name="直線コネクタ 541">
          <a:extLst>
            <a:ext uri="{FF2B5EF4-FFF2-40B4-BE49-F238E27FC236}">
              <a16:creationId xmlns:a16="http://schemas.microsoft.com/office/drawing/2014/main" id="{42AA9B87-B6EC-4B03-86B1-D049DE997556}"/>
            </a:ext>
          </a:extLst>
        </xdr:cNvPr>
        <xdr:cNvCxnSpPr/>
      </xdr:nvCxnSpPr>
      <xdr:spPr>
        <a:xfrm flipV="1">
          <a:off x="21323300" y="18421122"/>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38888</xdr:rowOff>
    </xdr:from>
    <xdr:to>
      <xdr:col>107</xdr:col>
      <xdr:colOff>101600</xdr:colOff>
      <xdr:row>107</xdr:row>
      <xdr:rowOff>140488</xdr:rowOff>
    </xdr:to>
    <xdr:sp macro="" textlink="">
      <xdr:nvSpPr>
        <xdr:cNvPr id="543" name="楕円 542">
          <a:extLst>
            <a:ext uri="{FF2B5EF4-FFF2-40B4-BE49-F238E27FC236}">
              <a16:creationId xmlns:a16="http://schemas.microsoft.com/office/drawing/2014/main" id="{0C16B520-AC98-4C25-9FBC-2ABDDD02646F}"/>
            </a:ext>
          </a:extLst>
        </xdr:cNvPr>
        <xdr:cNvSpPr/>
      </xdr:nvSpPr>
      <xdr:spPr>
        <a:xfrm>
          <a:off x="20383500" y="1838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82829</xdr:rowOff>
    </xdr:from>
    <xdr:to>
      <xdr:col>111</xdr:col>
      <xdr:colOff>177800</xdr:colOff>
      <xdr:row>107</xdr:row>
      <xdr:rowOff>89688</xdr:rowOff>
    </xdr:to>
    <xdr:cxnSp macro="">
      <xdr:nvCxnSpPr>
        <xdr:cNvPr id="544" name="直線コネクタ 543">
          <a:extLst>
            <a:ext uri="{FF2B5EF4-FFF2-40B4-BE49-F238E27FC236}">
              <a16:creationId xmlns:a16="http://schemas.microsoft.com/office/drawing/2014/main" id="{2F47BE68-2719-4C2A-A253-944DA705C3A1}"/>
            </a:ext>
          </a:extLst>
        </xdr:cNvPr>
        <xdr:cNvCxnSpPr/>
      </xdr:nvCxnSpPr>
      <xdr:spPr>
        <a:xfrm flipV="1">
          <a:off x="20434300" y="1842797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43459</xdr:rowOff>
    </xdr:from>
    <xdr:to>
      <xdr:col>102</xdr:col>
      <xdr:colOff>165100</xdr:colOff>
      <xdr:row>107</xdr:row>
      <xdr:rowOff>145059</xdr:rowOff>
    </xdr:to>
    <xdr:sp macro="" textlink="">
      <xdr:nvSpPr>
        <xdr:cNvPr id="545" name="楕円 544">
          <a:extLst>
            <a:ext uri="{FF2B5EF4-FFF2-40B4-BE49-F238E27FC236}">
              <a16:creationId xmlns:a16="http://schemas.microsoft.com/office/drawing/2014/main" id="{9B46EF6E-5E94-4E88-9AF3-78B8D872E98A}"/>
            </a:ext>
          </a:extLst>
        </xdr:cNvPr>
        <xdr:cNvSpPr/>
      </xdr:nvSpPr>
      <xdr:spPr>
        <a:xfrm>
          <a:off x="19494500" y="1838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89688</xdr:rowOff>
    </xdr:from>
    <xdr:to>
      <xdr:col>107</xdr:col>
      <xdr:colOff>50800</xdr:colOff>
      <xdr:row>107</xdr:row>
      <xdr:rowOff>94259</xdr:rowOff>
    </xdr:to>
    <xdr:cxnSp macro="">
      <xdr:nvCxnSpPr>
        <xdr:cNvPr id="546" name="直線コネクタ 545">
          <a:extLst>
            <a:ext uri="{FF2B5EF4-FFF2-40B4-BE49-F238E27FC236}">
              <a16:creationId xmlns:a16="http://schemas.microsoft.com/office/drawing/2014/main" id="{B1DD56EC-94D8-4E5D-A226-043DD1AF7A10}"/>
            </a:ext>
          </a:extLst>
        </xdr:cNvPr>
        <xdr:cNvCxnSpPr/>
      </xdr:nvCxnSpPr>
      <xdr:spPr>
        <a:xfrm flipV="1">
          <a:off x="19545300" y="1843483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48261</xdr:rowOff>
    </xdr:from>
    <xdr:to>
      <xdr:col>98</xdr:col>
      <xdr:colOff>38100</xdr:colOff>
      <xdr:row>107</xdr:row>
      <xdr:rowOff>149861</xdr:rowOff>
    </xdr:to>
    <xdr:sp macro="" textlink="">
      <xdr:nvSpPr>
        <xdr:cNvPr id="547" name="楕円 546">
          <a:extLst>
            <a:ext uri="{FF2B5EF4-FFF2-40B4-BE49-F238E27FC236}">
              <a16:creationId xmlns:a16="http://schemas.microsoft.com/office/drawing/2014/main" id="{5EBF3E9F-FB81-4313-853E-45102DD54B41}"/>
            </a:ext>
          </a:extLst>
        </xdr:cNvPr>
        <xdr:cNvSpPr/>
      </xdr:nvSpPr>
      <xdr:spPr>
        <a:xfrm>
          <a:off x="18605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94259</xdr:rowOff>
    </xdr:from>
    <xdr:to>
      <xdr:col>102</xdr:col>
      <xdr:colOff>114300</xdr:colOff>
      <xdr:row>107</xdr:row>
      <xdr:rowOff>99061</xdr:rowOff>
    </xdr:to>
    <xdr:cxnSp macro="">
      <xdr:nvCxnSpPr>
        <xdr:cNvPr id="548" name="直線コネクタ 547">
          <a:extLst>
            <a:ext uri="{FF2B5EF4-FFF2-40B4-BE49-F238E27FC236}">
              <a16:creationId xmlns:a16="http://schemas.microsoft.com/office/drawing/2014/main" id="{63E1A0BE-DB8F-4D65-B94A-BD515DACA2BF}"/>
            </a:ext>
          </a:extLst>
        </xdr:cNvPr>
        <xdr:cNvCxnSpPr/>
      </xdr:nvCxnSpPr>
      <xdr:spPr>
        <a:xfrm flipV="1">
          <a:off x="18656300" y="18439409"/>
          <a:ext cx="8890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549" name="n_1aveValue【庁舎】&#10;一人当たり面積">
          <a:extLst>
            <a:ext uri="{FF2B5EF4-FFF2-40B4-BE49-F238E27FC236}">
              <a16:creationId xmlns:a16="http://schemas.microsoft.com/office/drawing/2014/main" id="{205C3C18-ECA9-4AAC-8C34-77AB3C745F65}"/>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550" name="n_2aveValue【庁舎】&#10;一人当たり面積">
          <a:extLst>
            <a:ext uri="{FF2B5EF4-FFF2-40B4-BE49-F238E27FC236}">
              <a16:creationId xmlns:a16="http://schemas.microsoft.com/office/drawing/2014/main" id="{004F2B44-B206-4C7D-88E2-61B98E014DF9}"/>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51" name="n_3aveValue【庁舎】&#10;一人当たり面積">
          <a:extLst>
            <a:ext uri="{FF2B5EF4-FFF2-40B4-BE49-F238E27FC236}">
              <a16:creationId xmlns:a16="http://schemas.microsoft.com/office/drawing/2014/main" id="{14695BBE-0681-46D7-B055-EB2A85C6803E}"/>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552" name="n_4aveValue【庁舎】&#10;一人当たり面積">
          <a:extLst>
            <a:ext uri="{FF2B5EF4-FFF2-40B4-BE49-F238E27FC236}">
              <a16:creationId xmlns:a16="http://schemas.microsoft.com/office/drawing/2014/main" id="{5C46DAD7-5839-4F26-A5A0-C602A9AAA3A3}"/>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124756</xdr:rowOff>
    </xdr:from>
    <xdr:ext cx="469744" cy="259045"/>
    <xdr:sp macro="" textlink="">
      <xdr:nvSpPr>
        <xdr:cNvPr id="553" name="n_1mainValue【庁舎】&#10;一人当たり面積">
          <a:extLst>
            <a:ext uri="{FF2B5EF4-FFF2-40B4-BE49-F238E27FC236}">
              <a16:creationId xmlns:a16="http://schemas.microsoft.com/office/drawing/2014/main" id="{A9D290A3-0DEF-4E82-BB33-12E38C7AADFD}"/>
            </a:ext>
          </a:extLst>
        </xdr:cNvPr>
        <xdr:cNvSpPr txBox="1"/>
      </xdr:nvSpPr>
      <xdr:spPr>
        <a:xfrm>
          <a:off x="21075727" y="1846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131615</xdr:rowOff>
    </xdr:from>
    <xdr:ext cx="469744" cy="259045"/>
    <xdr:sp macro="" textlink="">
      <xdr:nvSpPr>
        <xdr:cNvPr id="554" name="n_2mainValue【庁舎】&#10;一人当たり面積">
          <a:extLst>
            <a:ext uri="{FF2B5EF4-FFF2-40B4-BE49-F238E27FC236}">
              <a16:creationId xmlns:a16="http://schemas.microsoft.com/office/drawing/2014/main" id="{CA4544F2-6FB2-4971-9DEA-4E730C2E792C}"/>
            </a:ext>
          </a:extLst>
        </xdr:cNvPr>
        <xdr:cNvSpPr txBox="1"/>
      </xdr:nvSpPr>
      <xdr:spPr>
        <a:xfrm>
          <a:off x="20199427" y="1847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136186</xdr:rowOff>
    </xdr:from>
    <xdr:ext cx="469744" cy="259045"/>
    <xdr:sp macro="" textlink="">
      <xdr:nvSpPr>
        <xdr:cNvPr id="555" name="n_3mainValue【庁舎】&#10;一人当たり面積">
          <a:extLst>
            <a:ext uri="{FF2B5EF4-FFF2-40B4-BE49-F238E27FC236}">
              <a16:creationId xmlns:a16="http://schemas.microsoft.com/office/drawing/2014/main" id="{C68910B7-6B89-4C6E-A845-7A17FFFEAA52}"/>
            </a:ext>
          </a:extLst>
        </xdr:cNvPr>
        <xdr:cNvSpPr txBox="1"/>
      </xdr:nvSpPr>
      <xdr:spPr>
        <a:xfrm>
          <a:off x="19310427" y="1848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140988</xdr:rowOff>
    </xdr:from>
    <xdr:ext cx="469744" cy="259045"/>
    <xdr:sp macro="" textlink="">
      <xdr:nvSpPr>
        <xdr:cNvPr id="556" name="n_4mainValue【庁舎】&#10;一人当たり面積">
          <a:extLst>
            <a:ext uri="{FF2B5EF4-FFF2-40B4-BE49-F238E27FC236}">
              <a16:creationId xmlns:a16="http://schemas.microsoft.com/office/drawing/2014/main" id="{BC614523-80D7-4AD0-8D8D-D2E65BA01D46}"/>
            </a:ext>
          </a:extLst>
        </xdr:cNvPr>
        <xdr:cNvSpPr txBox="1"/>
      </xdr:nvSpPr>
      <xdr:spPr>
        <a:xfrm>
          <a:off x="184214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AC995A20-D33C-409C-8428-CB914A8D03D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43DD85A0-FF36-4A32-9C8F-C785C2B51D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66DE4BF5-CD28-40F8-BC8A-8748951369F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類似団体と比較して特に有形固定資産減価償却率が高くなっている施設は、消防施設及び庁舎である。消防施設及び庁舎については、消防施設の有形固定資産減価償却率が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％で耐用年数も大幅に経過している。役場庁舎及び消防庁舎は津波浸水想定区域に位置し危険であることから新庁舎建設事業を実施しており、建設後は有形固定資産減価償却率の大幅な低下が見込まれる。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162.1\&#32207;&#21209;&#35506;\02.&#20225;&#30011;&#36001;&#25919;&#12464;&#12523;&#12540;&#12503;\02_&#36001;&#25919;&#38306;&#20418;\07_&#36001;&#25919;&#20840;&#33324;\R8\02_&#29031;&#20250;\260819_&#20196;&#21644;&#65302;&#24180;&#24230;&#36001;&#25919;&#29366;&#27841;&#36039;&#26009;&#38598;&#12398;&#20316;&#25104;&#12395;&#12388;&#12356;&#12390;\02_&#22238;&#31572;\&#12304;&#36001;&#25919;&#29366;&#27841;&#36039;&#26009;&#38598;&#12305;_024252_&#39080;&#38291;&#28006;&#26449;_2024(2&#22238;&#30446;).xlsx" TargetMode="External"/><Relationship Id="rId1" Type="http://schemas.openxmlformats.org/officeDocument/2006/relationships/externalLinkPath" Target="&#12304;&#36001;&#25919;&#29366;&#27841;&#36039;&#26009;&#38598;&#12305;_024252_&#39080;&#38291;&#28006;&#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0.2</v>
          </cell>
        </row>
        <row r="53">
          <cell r="BP53">
            <v>55.1</v>
          </cell>
          <cell r="BX53">
            <v>56.3</v>
          </cell>
          <cell r="CF53">
            <v>57</v>
          </cell>
          <cell r="CN53">
            <v>59</v>
          </cell>
          <cell r="CV53">
            <v>59.7</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0.2</v>
          </cell>
        </row>
        <row r="75">
          <cell r="BP75">
            <v>13.4</v>
          </cell>
          <cell r="BX75">
            <v>13</v>
          </cell>
          <cell r="CF75">
            <v>12.2</v>
          </cell>
          <cell r="CN75">
            <v>11.4</v>
          </cell>
          <cell r="CV75">
            <v>12.1</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92" t="s">
        <v>76</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2"/>
      <c r="CH1" s="592"/>
      <c r="CI1" s="592"/>
      <c r="CJ1" s="592"/>
      <c r="CK1" s="592"/>
      <c r="CL1" s="592"/>
      <c r="CM1" s="592"/>
      <c r="CN1" s="592"/>
      <c r="CO1" s="592"/>
      <c r="CP1" s="592"/>
      <c r="CQ1" s="592"/>
      <c r="CR1" s="592"/>
      <c r="CS1" s="592"/>
      <c r="CT1" s="592"/>
      <c r="CU1" s="592"/>
      <c r="CV1" s="592"/>
      <c r="CW1" s="592"/>
      <c r="CX1" s="592"/>
      <c r="CY1" s="592"/>
      <c r="CZ1" s="592"/>
      <c r="DA1" s="592"/>
      <c r="DB1" s="592"/>
      <c r="DC1" s="592"/>
      <c r="DD1" s="592"/>
      <c r="DE1" s="592"/>
      <c r="DF1" s="592"/>
      <c r="DG1" s="592"/>
      <c r="DH1" s="592"/>
      <c r="DI1" s="592"/>
      <c r="DJ1" s="163"/>
      <c r="DK1" s="163"/>
      <c r="DL1" s="163"/>
      <c r="DM1" s="163"/>
      <c r="DN1" s="163"/>
      <c r="DO1" s="163"/>
    </row>
    <row r="2" spans="1:119" ht="24.75" thickBot="1" x14ac:dyDescent="0.2">
      <c r="B2" s="164" t="s">
        <v>77</v>
      </c>
      <c r="C2" s="164"/>
      <c r="D2" s="165"/>
    </row>
    <row r="3" spans="1:119" ht="18.75" customHeight="1" thickBot="1" x14ac:dyDescent="0.2">
      <c r="A3" s="163"/>
      <c r="B3" s="593" t="s">
        <v>78</v>
      </c>
      <c r="C3" s="594"/>
      <c r="D3" s="594"/>
      <c r="E3" s="595"/>
      <c r="F3" s="595"/>
      <c r="G3" s="595"/>
      <c r="H3" s="595"/>
      <c r="I3" s="595"/>
      <c r="J3" s="595"/>
      <c r="K3" s="595"/>
      <c r="L3" s="595" t="s">
        <v>79</v>
      </c>
      <c r="M3" s="595"/>
      <c r="N3" s="595"/>
      <c r="O3" s="595"/>
      <c r="P3" s="595"/>
      <c r="Q3" s="595"/>
      <c r="R3" s="598"/>
      <c r="S3" s="598"/>
      <c r="T3" s="598"/>
      <c r="U3" s="598"/>
      <c r="V3" s="599"/>
      <c r="W3" s="489" t="s">
        <v>80</v>
      </c>
      <c r="X3" s="490"/>
      <c r="Y3" s="490"/>
      <c r="Z3" s="490"/>
      <c r="AA3" s="490"/>
      <c r="AB3" s="594"/>
      <c r="AC3" s="598" t="s">
        <v>81</v>
      </c>
      <c r="AD3" s="490"/>
      <c r="AE3" s="490"/>
      <c r="AF3" s="490"/>
      <c r="AG3" s="490"/>
      <c r="AH3" s="490"/>
      <c r="AI3" s="490"/>
      <c r="AJ3" s="490"/>
      <c r="AK3" s="490"/>
      <c r="AL3" s="560"/>
      <c r="AM3" s="489" t="s">
        <v>82</v>
      </c>
      <c r="AN3" s="490"/>
      <c r="AO3" s="490"/>
      <c r="AP3" s="490"/>
      <c r="AQ3" s="490"/>
      <c r="AR3" s="490"/>
      <c r="AS3" s="490"/>
      <c r="AT3" s="490"/>
      <c r="AU3" s="490"/>
      <c r="AV3" s="490"/>
      <c r="AW3" s="490"/>
      <c r="AX3" s="560"/>
      <c r="AY3" s="552" t="s">
        <v>1</v>
      </c>
      <c r="AZ3" s="553"/>
      <c r="BA3" s="553"/>
      <c r="BB3" s="553"/>
      <c r="BC3" s="553"/>
      <c r="BD3" s="553"/>
      <c r="BE3" s="553"/>
      <c r="BF3" s="553"/>
      <c r="BG3" s="553"/>
      <c r="BH3" s="553"/>
      <c r="BI3" s="553"/>
      <c r="BJ3" s="553"/>
      <c r="BK3" s="553"/>
      <c r="BL3" s="553"/>
      <c r="BM3" s="602"/>
      <c r="BN3" s="489" t="s">
        <v>83</v>
      </c>
      <c r="BO3" s="490"/>
      <c r="BP3" s="490"/>
      <c r="BQ3" s="490"/>
      <c r="BR3" s="490"/>
      <c r="BS3" s="490"/>
      <c r="BT3" s="490"/>
      <c r="BU3" s="560"/>
      <c r="BV3" s="489" t="s">
        <v>84</v>
      </c>
      <c r="BW3" s="490"/>
      <c r="BX3" s="490"/>
      <c r="BY3" s="490"/>
      <c r="BZ3" s="490"/>
      <c r="CA3" s="490"/>
      <c r="CB3" s="490"/>
      <c r="CC3" s="560"/>
      <c r="CD3" s="552" t="s">
        <v>1</v>
      </c>
      <c r="CE3" s="553"/>
      <c r="CF3" s="553"/>
      <c r="CG3" s="553"/>
      <c r="CH3" s="553"/>
      <c r="CI3" s="553"/>
      <c r="CJ3" s="553"/>
      <c r="CK3" s="553"/>
      <c r="CL3" s="553"/>
      <c r="CM3" s="553"/>
      <c r="CN3" s="553"/>
      <c r="CO3" s="553"/>
      <c r="CP3" s="553"/>
      <c r="CQ3" s="553"/>
      <c r="CR3" s="553"/>
      <c r="CS3" s="602"/>
      <c r="CT3" s="489" t="s">
        <v>85</v>
      </c>
      <c r="CU3" s="490"/>
      <c r="CV3" s="490"/>
      <c r="CW3" s="490"/>
      <c r="CX3" s="490"/>
      <c r="CY3" s="490"/>
      <c r="CZ3" s="490"/>
      <c r="DA3" s="560"/>
      <c r="DB3" s="489" t="s">
        <v>86</v>
      </c>
      <c r="DC3" s="490"/>
      <c r="DD3" s="490"/>
      <c r="DE3" s="490"/>
      <c r="DF3" s="490"/>
      <c r="DG3" s="490"/>
      <c r="DH3" s="490"/>
      <c r="DI3" s="560"/>
    </row>
    <row r="4" spans="1:119" ht="18.75" customHeight="1" x14ac:dyDescent="0.15">
      <c r="A4" s="163"/>
      <c r="B4" s="568"/>
      <c r="C4" s="569"/>
      <c r="D4" s="569"/>
      <c r="E4" s="570"/>
      <c r="F4" s="570"/>
      <c r="G4" s="570"/>
      <c r="H4" s="570"/>
      <c r="I4" s="570"/>
      <c r="J4" s="570"/>
      <c r="K4" s="570"/>
      <c r="L4" s="570"/>
      <c r="M4" s="570"/>
      <c r="N4" s="570"/>
      <c r="O4" s="570"/>
      <c r="P4" s="570"/>
      <c r="Q4" s="570"/>
      <c r="R4" s="574"/>
      <c r="S4" s="574"/>
      <c r="T4" s="574"/>
      <c r="U4" s="574"/>
      <c r="V4" s="575"/>
      <c r="W4" s="561"/>
      <c r="X4" s="371"/>
      <c r="Y4" s="371"/>
      <c r="Z4" s="371"/>
      <c r="AA4" s="371"/>
      <c r="AB4" s="569"/>
      <c r="AC4" s="574"/>
      <c r="AD4" s="371"/>
      <c r="AE4" s="371"/>
      <c r="AF4" s="371"/>
      <c r="AG4" s="371"/>
      <c r="AH4" s="371"/>
      <c r="AI4" s="371"/>
      <c r="AJ4" s="371"/>
      <c r="AK4" s="371"/>
      <c r="AL4" s="562"/>
      <c r="AM4" s="511"/>
      <c r="AN4" s="409"/>
      <c r="AO4" s="409"/>
      <c r="AP4" s="409"/>
      <c r="AQ4" s="409"/>
      <c r="AR4" s="409"/>
      <c r="AS4" s="409"/>
      <c r="AT4" s="409"/>
      <c r="AU4" s="409"/>
      <c r="AV4" s="409"/>
      <c r="AW4" s="409"/>
      <c r="AX4" s="601"/>
      <c r="AY4" s="446" t="s">
        <v>87</v>
      </c>
      <c r="AZ4" s="447"/>
      <c r="BA4" s="447"/>
      <c r="BB4" s="447"/>
      <c r="BC4" s="447"/>
      <c r="BD4" s="447"/>
      <c r="BE4" s="447"/>
      <c r="BF4" s="447"/>
      <c r="BG4" s="447"/>
      <c r="BH4" s="447"/>
      <c r="BI4" s="447"/>
      <c r="BJ4" s="447"/>
      <c r="BK4" s="447"/>
      <c r="BL4" s="447"/>
      <c r="BM4" s="448"/>
      <c r="BN4" s="449">
        <v>3374743</v>
      </c>
      <c r="BO4" s="450"/>
      <c r="BP4" s="450"/>
      <c r="BQ4" s="450"/>
      <c r="BR4" s="450"/>
      <c r="BS4" s="450"/>
      <c r="BT4" s="450"/>
      <c r="BU4" s="451"/>
      <c r="BV4" s="449">
        <v>2976954</v>
      </c>
      <c r="BW4" s="450"/>
      <c r="BX4" s="450"/>
      <c r="BY4" s="450"/>
      <c r="BZ4" s="450"/>
      <c r="CA4" s="450"/>
      <c r="CB4" s="450"/>
      <c r="CC4" s="451"/>
      <c r="CD4" s="586" t="s">
        <v>88</v>
      </c>
      <c r="CE4" s="587"/>
      <c r="CF4" s="587"/>
      <c r="CG4" s="587"/>
      <c r="CH4" s="587"/>
      <c r="CI4" s="587"/>
      <c r="CJ4" s="587"/>
      <c r="CK4" s="587"/>
      <c r="CL4" s="587"/>
      <c r="CM4" s="587"/>
      <c r="CN4" s="587"/>
      <c r="CO4" s="587"/>
      <c r="CP4" s="587"/>
      <c r="CQ4" s="587"/>
      <c r="CR4" s="587"/>
      <c r="CS4" s="588"/>
      <c r="CT4" s="589">
        <v>6.6</v>
      </c>
      <c r="CU4" s="590"/>
      <c r="CV4" s="590"/>
      <c r="CW4" s="590"/>
      <c r="CX4" s="590"/>
      <c r="CY4" s="590"/>
      <c r="CZ4" s="590"/>
      <c r="DA4" s="591"/>
      <c r="DB4" s="589">
        <v>5.5</v>
      </c>
      <c r="DC4" s="590"/>
      <c r="DD4" s="590"/>
      <c r="DE4" s="590"/>
      <c r="DF4" s="590"/>
      <c r="DG4" s="590"/>
      <c r="DH4" s="590"/>
      <c r="DI4" s="591"/>
    </row>
    <row r="5" spans="1:119" ht="18.75" customHeight="1" x14ac:dyDescent="0.15">
      <c r="A5" s="163"/>
      <c r="B5" s="596"/>
      <c r="C5" s="410"/>
      <c r="D5" s="410"/>
      <c r="E5" s="597"/>
      <c r="F5" s="597"/>
      <c r="G5" s="597"/>
      <c r="H5" s="597"/>
      <c r="I5" s="597"/>
      <c r="J5" s="597"/>
      <c r="K5" s="597"/>
      <c r="L5" s="597"/>
      <c r="M5" s="597"/>
      <c r="N5" s="597"/>
      <c r="O5" s="597"/>
      <c r="P5" s="597"/>
      <c r="Q5" s="597"/>
      <c r="R5" s="408"/>
      <c r="S5" s="408"/>
      <c r="T5" s="408"/>
      <c r="U5" s="408"/>
      <c r="V5" s="600"/>
      <c r="W5" s="511"/>
      <c r="X5" s="409"/>
      <c r="Y5" s="409"/>
      <c r="Z5" s="409"/>
      <c r="AA5" s="409"/>
      <c r="AB5" s="410"/>
      <c r="AC5" s="408"/>
      <c r="AD5" s="409"/>
      <c r="AE5" s="409"/>
      <c r="AF5" s="409"/>
      <c r="AG5" s="409"/>
      <c r="AH5" s="409"/>
      <c r="AI5" s="409"/>
      <c r="AJ5" s="409"/>
      <c r="AK5" s="409"/>
      <c r="AL5" s="601"/>
      <c r="AM5" s="477" t="s">
        <v>89</v>
      </c>
      <c r="AN5" s="377"/>
      <c r="AO5" s="377"/>
      <c r="AP5" s="377"/>
      <c r="AQ5" s="377"/>
      <c r="AR5" s="377"/>
      <c r="AS5" s="377"/>
      <c r="AT5" s="378"/>
      <c r="AU5" s="478" t="s">
        <v>90</v>
      </c>
      <c r="AV5" s="479"/>
      <c r="AW5" s="479"/>
      <c r="AX5" s="479"/>
      <c r="AY5" s="434" t="s">
        <v>91</v>
      </c>
      <c r="AZ5" s="435"/>
      <c r="BA5" s="435"/>
      <c r="BB5" s="435"/>
      <c r="BC5" s="435"/>
      <c r="BD5" s="435"/>
      <c r="BE5" s="435"/>
      <c r="BF5" s="435"/>
      <c r="BG5" s="435"/>
      <c r="BH5" s="435"/>
      <c r="BI5" s="435"/>
      <c r="BJ5" s="435"/>
      <c r="BK5" s="435"/>
      <c r="BL5" s="435"/>
      <c r="BM5" s="436"/>
      <c r="BN5" s="420">
        <v>3267957</v>
      </c>
      <c r="BO5" s="421"/>
      <c r="BP5" s="421"/>
      <c r="BQ5" s="421"/>
      <c r="BR5" s="421"/>
      <c r="BS5" s="421"/>
      <c r="BT5" s="421"/>
      <c r="BU5" s="422"/>
      <c r="BV5" s="420">
        <v>2889397</v>
      </c>
      <c r="BW5" s="421"/>
      <c r="BX5" s="421"/>
      <c r="BY5" s="421"/>
      <c r="BZ5" s="421"/>
      <c r="CA5" s="421"/>
      <c r="CB5" s="421"/>
      <c r="CC5" s="422"/>
      <c r="CD5" s="460" t="s">
        <v>92</v>
      </c>
      <c r="CE5" s="380"/>
      <c r="CF5" s="380"/>
      <c r="CG5" s="380"/>
      <c r="CH5" s="380"/>
      <c r="CI5" s="380"/>
      <c r="CJ5" s="380"/>
      <c r="CK5" s="380"/>
      <c r="CL5" s="380"/>
      <c r="CM5" s="380"/>
      <c r="CN5" s="380"/>
      <c r="CO5" s="380"/>
      <c r="CP5" s="380"/>
      <c r="CQ5" s="380"/>
      <c r="CR5" s="380"/>
      <c r="CS5" s="461"/>
      <c r="CT5" s="417">
        <v>94.4</v>
      </c>
      <c r="CU5" s="418"/>
      <c r="CV5" s="418"/>
      <c r="CW5" s="418"/>
      <c r="CX5" s="418"/>
      <c r="CY5" s="418"/>
      <c r="CZ5" s="418"/>
      <c r="DA5" s="419"/>
      <c r="DB5" s="417">
        <v>92.2</v>
      </c>
      <c r="DC5" s="418"/>
      <c r="DD5" s="418"/>
      <c r="DE5" s="418"/>
      <c r="DF5" s="418"/>
      <c r="DG5" s="418"/>
      <c r="DH5" s="418"/>
      <c r="DI5" s="419"/>
    </row>
    <row r="6" spans="1:119" ht="18.75" customHeight="1" x14ac:dyDescent="0.15">
      <c r="A6" s="163"/>
      <c r="B6" s="566" t="s">
        <v>93</v>
      </c>
      <c r="C6" s="407"/>
      <c r="D6" s="407"/>
      <c r="E6" s="567"/>
      <c r="F6" s="567"/>
      <c r="G6" s="567"/>
      <c r="H6" s="567"/>
      <c r="I6" s="567"/>
      <c r="J6" s="567"/>
      <c r="K6" s="567"/>
      <c r="L6" s="567" t="s">
        <v>94</v>
      </c>
      <c r="M6" s="567"/>
      <c r="N6" s="567"/>
      <c r="O6" s="567"/>
      <c r="P6" s="567"/>
      <c r="Q6" s="567"/>
      <c r="R6" s="405"/>
      <c r="S6" s="405"/>
      <c r="T6" s="405"/>
      <c r="U6" s="405"/>
      <c r="V6" s="573"/>
      <c r="W6" s="510" t="s">
        <v>95</v>
      </c>
      <c r="X6" s="406"/>
      <c r="Y6" s="406"/>
      <c r="Z6" s="406"/>
      <c r="AA6" s="406"/>
      <c r="AB6" s="407"/>
      <c r="AC6" s="578" t="s">
        <v>96</v>
      </c>
      <c r="AD6" s="579"/>
      <c r="AE6" s="579"/>
      <c r="AF6" s="579"/>
      <c r="AG6" s="579"/>
      <c r="AH6" s="579"/>
      <c r="AI6" s="579"/>
      <c r="AJ6" s="579"/>
      <c r="AK6" s="579"/>
      <c r="AL6" s="580"/>
      <c r="AM6" s="477" t="s">
        <v>97</v>
      </c>
      <c r="AN6" s="377"/>
      <c r="AO6" s="377"/>
      <c r="AP6" s="377"/>
      <c r="AQ6" s="377"/>
      <c r="AR6" s="377"/>
      <c r="AS6" s="377"/>
      <c r="AT6" s="378"/>
      <c r="AU6" s="478" t="s">
        <v>90</v>
      </c>
      <c r="AV6" s="479"/>
      <c r="AW6" s="479"/>
      <c r="AX6" s="479"/>
      <c r="AY6" s="434" t="s">
        <v>98</v>
      </c>
      <c r="AZ6" s="435"/>
      <c r="BA6" s="435"/>
      <c r="BB6" s="435"/>
      <c r="BC6" s="435"/>
      <c r="BD6" s="435"/>
      <c r="BE6" s="435"/>
      <c r="BF6" s="435"/>
      <c r="BG6" s="435"/>
      <c r="BH6" s="435"/>
      <c r="BI6" s="435"/>
      <c r="BJ6" s="435"/>
      <c r="BK6" s="435"/>
      <c r="BL6" s="435"/>
      <c r="BM6" s="436"/>
      <c r="BN6" s="420">
        <v>106786</v>
      </c>
      <c r="BO6" s="421"/>
      <c r="BP6" s="421"/>
      <c r="BQ6" s="421"/>
      <c r="BR6" s="421"/>
      <c r="BS6" s="421"/>
      <c r="BT6" s="421"/>
      <c r="BU6" s="422"/>
      <c r="BV6" s="420">
        <v>87557</v>
      </c>
      <c r="BW6" s="421"/>
      <c r="BX6" s="421"/>
      <c r="BY6" s="421"/>
      <c r="BZ6" s="421"/>
      <c r="CA6" s="421"/>
      <c r="CB6" s="421"/>
      <c r="CC6" s="422"/>
      <c r="CD6" s="460" t="s">
        <v>99</v>
      </c>
      <c r="CE6" s="380"/>
      <c r="CF6" s="380"/>
      <c r="CG6" s="380"/>
      <c r="CH6" s="380"/>
      <c r="CI6" s="380"/>
      <c r="CJ6" s="380"/>
      <c r="CK6" s="380"/>
      <c r="CL6" s="380"/>
      <c r="CM6" s="380"/>
      <c r="CN6" s="380"/>
      <c r="CO6" s="380"/>
      <c r="CP6" s="380"/>
      <c r="CQ6" s="380"/>
      <c r="CR6" s="380"/>
      <c r="CS6" s="461"/>
      <c r="CT6" s="563">
        <v>94.6</v>
      </c>
      <c r="CU6" s="564"/>
      <c r="CV6" s="564"/>
      <c r="CW6" s="564"/>
      <c r="CX6" s="564"/>
      <c r="CY6" s="564"/>
      <c r="CZ6" s="564"/>
      <c r="DA6" s="565"/>
      <c r="DB6" s="563">
        <v>92.5</v>
      </c>
      <c r="DC6" s="564"/>
      <c r="DD6" s="564"/>
      <c r="DE6" s="564"/>
      <c r="DF6" s="564"/>
      <c r="DG6" s="564"/>
      <c r="DH6" s="564"/>
      <c r="DI6" s="565"/>
    </row>
    <row r="7" spans="1:119" ht="18.75" customHeight="1" x14ac:dyDescent="0.15">
      <c r="A7" s="163"/>
      <c r="B7" s="568"/>
      <c r="C7" s="569"/>
      <c r="D7" s="569"/>
      <c r="E7" s="570"/>
      <c r="F7" s="570"/>
      <c r="G7" s="570"/>
      <c r="H7" s="570"/>
      <c r="I7" s="570"/>
      <c r="J7" s="570"/>
      <c r="K7" s="570"/>
      <c r="L7" s="570"/>
      <c r="M7" s="570"/>
      <c r="N7" s="570"/>
      <c r="O7" s="570"/>
      <c r="P7" s="570"/>
      <c r="Q7" s="570"/>
      <c r="R7" s="574"/>
      <c r="S7" s="574"/>
      <c r="T7" s="574"/>
      <c r="U7" s="574"/>
      <c r="V7" s="575"/>
      <c r="W7" s="561"/>
      <c r="X7" s="371"/>
      <c r="Y7" s="371"/>
      <c r="Z7" s="371"/>
      <c r="AA7" s="371"/>
      <c r="AB7" s="569"/>
      <c r="AC7" s="581"/>
      <c r="AD7" s="372"/>
      <c r="AE7" s="372"/>
      <c r="AF7" s="372"/>
      <c r="AG7" s="372"/>
      <c r="AH7" s="372"/>
      <c r="AI7" s="372"/>
      <c r="AJ7" s="372"/>
      <c r="AK7" s="372"/>
      <c r="AL7" s="582"/>
      <c r="AM7" s="477" t="s">
        <v>100</v>
      </c>
      <c r="AN7" s="377"/>
      <c r="AO7" s="377"/>
      <c r="AP7" s="377"/>
      <c r="AQ7" s="377"/>
      <c r="AR7" s="377"/>
      <c r="AS7" s="377"/>
      <c r="AT7" s="378"/>
      <c r="AU7" s="478" t="s">
        <v>90</v>
      </c>
      <c r="AV7" s="479"/>
      <c r="AW7" s="479"/>
      <c r="AX7" s="479"/>
      <c r="AY7" s="434" t="s">
        <v>101</v>
      </c>
      <c r="AZ7" s="435"/>
      <c r="BA7" s="435"/>
      <c r="BB7" s="435"/>
      <c r="BC7" s="435"/>
      <c r="BD7" s="435"/>
      <c r="BE7" s="435"/>
      <c r="BF7" s="435"/>
      <c r="BG7" s="435"/>
      <c r="BH7" s="435"/>
      <c r="BI7" s="435"/>
      <c r="BJ7" s="435"/>
      <c r="BK7" s="435"/>
      <c r="BL7" s="435"/>
      <c r="BM7" s="436"/>
      <c r="BN7" s="420">
        <v>6220</v>
      </c>
      <c r="BO7" s="421"/>
      <c r="BP7" s="421"/>
      <c r="BQ7" s="421"/>
      <c r="BR7" s="421"/>
      <c r="BS7" s="421"/>
      <c r="BT7" s="421"/>
      <c r="BU7" s="422"/>
      <c r="BV7" s="420">
        <v>6359</v>
      </c>
      <c r="BW7" s="421"/>
      <c r="BX7" s="421"/>
      <c r="BY7" s="421"/>
      <c r="BZ7" s="421"/>
      <c r="CA7" s="421"/>
      <c r="CB7" s="421"/>
      <c r="CC7" s="422"/>
      <c r="CD7" s="460" t="s">
        <v>102</v>
      </c>
      <c r="CE7" s="380"/>
      <c r="CF7" s="380"/>
      <c r="CG7" s="380"/>
      <c r="CH7" s="380"/>
      <c r="CI7" s="380"/>
      <c r="CJ7" s="380"/>
      <c r="CK7" s="380"/>
      <c r="CL7" s="380"/>
      <c r="CM7" s="380"/>
      <c r="CN7" s="380"/>
      <c r="CO7" s="380"/>
      <c r="CP7" s="380"/>
      <c r="CQ7" s="380"/>
      <c r="CR7" s="380"/>
      <c r="CS7" s="461"/>
      <c r="CT7" s="420">
        <v>1516249</v>
      </c>
      <c r="CU7" s="421"/>
      <c r="CV7" s="421"/>
      <c r="CW7" s="421"/>
      <c r="CX7" s="421"/>
      <c r="CY7" s="421"/>
      <c r="CZ7" s="421"/>
      <c r="DA7" s="422"/>
      <c r="DB7" s="420">
        <v>1481198</v>
      </c>
      <c r="DC7" s="421"/>
      <c r="DD7" s="421"/>
      <c r="DE7" s="421"/>
      <c r="DF7" s="421"/>
      <c r="DG7" s="421"/>
      <c r="DH7" s="421"/>
      <c r="DI7" s="422"/>
    </row>
    <row r="8" spans="1:119" ht="18.75" customHeight="1" thickBot="1" x14ac:dyDescent="0.2">
      <c r="A8" s="163"/>
      <c r="B8" s="571"/>
      <c r="C8" s="516"/>
      <c r="D8" s="516"/>
      <c r="E8" s="572"/>
      <c r="F8" s="572"/>
      <c r="G8" s="572"/>
      <c r="H8" s="572"/>
      <c r="I8" s="572"/>
      <c r="J8" s="572"/>
      <c r="K8" s="572"/>
      <c r="L8" s="572"/>
      <c r="M8" s="572"/>
      <c r="N8" s="572"/>
      <c r="O8" s="572"/>
      <c r="P8" s="572"/>
      <c r="Q8" s="572"/>
      <c r="R8" s="576"/>
      <c r="S8" s="576"/>
      <c r="T8" s="576"/>
      <c r="U8" s="576"/>
      <c r="V8" s="577"/>
      <c r="W8" s="491"/>
      <c r="X8" s="492"/>
      <c r="Y8" s="492"/>
      <c r="Z8" s="492"/>
      <c r="AA8" s="492"/>
      <c r="AB8" s="516"/>
      <c r="AC8" s="583"/>
      <c r="AD8" s="584"/>
      <c r="AE8" s="584"/>
      <c r="AF8" s="584"/>
      <c r="AG8" s="584"/>
      <c r="AH8" s="584"/>
      <c r="AI8" s="584"/>
      <c r="AJ8" s="584"/>
      <c r="AK8" s="584"/>
      <c r="AL8" s="585"/>
      <c r="AM8" s="477" t="s">
        <v>103</v>
      </c>
      <c r="AN8" s="377"/>
      <c r="AO8" s="377"/>
      <c r="AP8" s="377"/>
      <c r="AQ8" s="377"/>
      <c r="AR8" s="377"/>
      <c r="AS8" s="377"/>
      <c r="AT8" s="378"/>
      <c r="AU8" s="478" t="s">
        <v>90</v>
      </c>
      <c r="AV8" s="479"/>
      <c r="AW8" s="479"/>
      <c r="AX8" s="479"/>
      <c r="AY8" s="434" t="s">
        <v>104</v>
      </c>
      <c r="AZ8" s="435"/>
      <c r="BA8" s="435"/>
      <c r="BB8" s="435"/>
      <c r="BC8" s="435"/>
      <c r="BD8" s="435"/>
      <c r="BE8" s="435"/>
      <c r="BF8" s="435"/>
      <c r="BG8" s="435"/>
      <c r="BH8" s="435"/>
      <c r="BI8" s="435"/>
      <c r="BJ8" s="435"/>
      <c r="BK8" s="435"/>
      <c r="BL8" s="435"/>
      <c r="BM8" s="436"/>
      <c r="BN8" s="420">
        <v>100566</v>
      </c>
      <c r="BO8" s="421"/>
      <c r="BP8" s="421"/>
      <c r="BQ8" s="421"/>
      <c r="BR8" s="421"/>
      <c r="BS8" s="421"/>
      <c r="BT8" s="421"/>
      <c r="BU8" s="422"/>
      <c r="BV8" s="420">
        <v>81198</v>
      </c>
      <c r="BW8" s="421"/>
      <c r="BX8" s="421"/>
      <c r="BY8" s="421"/>
      <c r="BZ8" s="421"/>
      <c r="CA8" s="421"/>
      <c r="CB8" s="421"/>
      <c r="CC8" s="422"/>
      <c r="CD8" s="460" t="s">
        <v>105</v>
      </c>
      <c r="CE8" s="380"/>
      <c r="CF8" s="380"/>
      <c r="CG8" s="380"/>
      <c r="CH8" s="380"/>
      <c r="CI8" s="380"/>
      <c r="CJ8" s="380"/>
      <c r="CK8" s="380"/>
      <c r="CL8" s="380"/>
      <c r="CM8" s="380"/>
      <c r="CN8" s="380"/>
      <c r="CO8" s="380"/>
      <c r="CP8" s="380"/>
      <c r="CQ8" s="380"/>
      <c r="CR8" s="380"/>
      <c r="CS8" s="461"/>
      <c r="CT8" s="523">
        <v>0.1</v>
      </c>
      <c r="CU8" s="524"/>
      <c r="CV8" s="524"/>
      <c r="CW8" s="524"/>
      <c r="CX8" s="524"/>
      <c r="CY8" s="524"/>
      <c r="CZ8" s="524"/>
      <c r="DA8" s="525"/>
      <c r="DB8" s="523">
        <v>0.1</v>
      </c>
      <c r="DC8" s="524"/>
      <c r="DD8" s="524"/>
      <c r="DE8" s="524"/>
      <c r="DF8" s="524"/>
      <c r="DG8" s="524"/>
      <c r="DH8" s="524"/>
      <c r="DI8" s="525"/>
    </row>
    <row r="9" spans="1:119" ht="18.75" customHeight="1" thickBot="1" x14ac:dyDescent="0.2">
      <c r="A9" s="163"/>
      <c r="B9" s="552" t="s">
        <v>106</v>
      </c>
      <c r="C9" s="553"/>
      <c r="D9" s="553"/>
      <c r="E9" s="553"/>
      <c r="F9" s="553"/>
      <c r="G9" s="553"/>
      <c r="H9" s="553"/>
      <c r="I9" s="553"/>
      <c r="J9" s="553"/>
      <c r="K9" s="471"/>
      <c r="L9" s="554" t="s">
        <v>107</v>
      </c>
      <c r="M9" s="555"/>
      <c r="N9" s="555"/>
      <c r="O9" s="555"/>
      <c r="P9" s="555"/>
      <c r="Q9" s="556"/>
      <c r="R9" s="557">
        <v>1636</v>
      </c>
      <c r="S9" s="558"/>
      <c r="T9" s="558"/>
      <c r="U9" s="558"/>
      <c r="V9" s="559"/>
      <c r="W9" s="489" t="s">
        <v>108</v>
      </c>
      <c r="X9" s="490"/>
      <c r="Y9" s="490"/>
      <c r="Z9" s="490"/>
      <c r="AA9" s="490"/>
      <c r="AB9" s="490"/>
      <c r="AC9" s="490"/>
      <c r="AD9" s="490"/>
      <c r="AE9" s="490"/>
      <c r="AF9" s="490"/>
      <c r="AG9" s="490"/>
      <c r="AH9" s="490"/>
      <c r="AI9" s="490"/>
      <c r="AJ9" s="490"/>
      <c r="AK9" s="490"/>
      <c r="AL9" s="560"/>
      <c r="AM9" s="477" t="s">
        <v>109</v>
      </c>
      <c r="AN9" s="377"/>
      <c r="AO9" s="377"/>
      <c r="AP9" s="377"/>
      <c r="AQ9" s="377"/>
      <c r="AR9" s="377"/>
      <c r="AS9" s="377"/>
      <c r="AT9" s="378"/>
      <c r="AU9" s="478" t="s">
        <v>90</v>
      </c>
      <c r="AV9" s="479"/>
      <c r="AW9" s="479"/>
      <c r="AX9" s="479"/>
      <c r="AY9" s="434" t="s">
        <v>110</v>
      </c>
      <c r="AZ9" s="435"/>
      <c r="BA9" s="435"/>
      <c r="BB9" s="435"/>
      <c r="BC9" s="435"/>
      <c r="BD9" s="435"/>
      <c r="BE9" s="435"/>
      <c r="BF9" s="435"/>
      <c r="BG9" s="435"/>
      <c r="BH9" s="435"/>
      <c r="BI9" s="435"/>
      <c r="BJ9" s="435"/>
      <c r="BK9" s="435"/>
      <c r="BL9" s="435"/>
      <c r="BM9" s="436"/>
      <c r="BN9" s="420">
        <v>19368</v>
      </c>
      <c r="BO9" s="421"/>
      <c r="BP9" s="421"/>
      <c r="BQ9" s="421"/>
      <c r="BR9" s="421"/>
      <c r="BS9" s="421"/>
      <c r="BT9" s="421"/>
      <c r="BU9" s="422"/>
      <c r="BV9" s="420">
        <v>27014</v>
      </c>
      <c r="BW9" s="421"/>
      <c r="BX9" s="421"/>
      <c r="BY9" s="421"/>
      <c r="BZ9" s="421"/>
      <c r="CA9" s="421"/>
      <c r="CB9" s="421"/>
      <c r="CC9" s="422"/>
      <c r="CD9" s="460" t="s">
        <v>111</v>
      </c>
      <c r="CE9" s="380"/>
      <c r="CF9" s="380"/>
      <c r="CG9" s="380"/>
      <c r="CH9" s="380"/>
      <c r="CI9" s="380"/>
      <c r="CJ9" s="380"/>
      <c r="CK9" s="380"/>
      <c r="CL9" s="380"/>
      <c r="CM9" s="380"/>
      <c r="CN9" s="380"/>
      <c r="CO9" s="380"/>
      <c r="CP9" s="380"/>
      <c r="CQ9" s="380"/>
      <c r="CR9" s="380"/>
      <c r="CS9" s="461"/>
      <c r="CT9" s="417">
        <v>17.5</v>
      </c>
      <c r="CU9" s="418"/>
      <c r="CV9" s="418"/>
      <c r="CW9" s="418"/>
      <c r="CX9" s="418"/>
      <c r="CY9" s="418"/>
      <c r="CZ9" s="418"/>
      <c r="DA9" s="419"/>
      <c r="DB9" s="417">
        <v>16.3</v>
      </c>
      <c r="DC9" s="418"/>
      <c r="DD9" s="418"/>
      <c r="DE9" s="418"/>
      <c r="DF9" s="418"/>
      <c r="DG9" s="418"/>
      <c r="DH9" s="418"/>
      <c r="DI9" s="419"/>
    </row>
    <row r="10" spans="1:119" ht="18.75" customHeight="1" thickBot="1" x14ac:dyDescent="0.2">
      <c r="A10" s="163"/>
      <c r="B10" s="552"/>
      <c r="C10" s="553"/>
      <c r="D10" s="553"/>
      <c r="E10" s="553"/>
      <c r="F10" s="553"/>
      <c r="G10" s="553"/>
      <c r="H10" s="553"/>
      <c r="I10" s="553"/>
      <c r="J10" s="553"/>
      <c r="K10" s="471"/>
      <c r="L10" s="376" t="s">
        <v>112</v>
      </c>
      <c r="M10" s="377"/>
      <c r="N10" s="377"/>
      <c r="O10" s="377"/>
      <c r="P10" s="377"/>
      <c r="Q10" s="378"/>
      <c r="R10" s="373">
        <v>1976</v>
      </c>
      <c r="S10" s="374"/>
      <c r="T10" s="374"/>
      <c r="U10" s="374"/>
      <c r="V10" s="433"/>
      <c r="W10" s="561"/>
      <c r="X10" s="371"/>
      <c r="Y10" s="371"/>
      <c r="Z10" s="371"/>
      <c r="AA10" s="371"/>
      <c r="AB10" s="371"/>
      <c r="AC10" s="371"/>
      <c r="AD10" s="371"/>
      <c r="AE10" s="371"/>
      <c r="AF10" s="371"/>
      <c r="AG10" s="371"/>
      <c r="AH10" s="371"/>
      <c r="AI10" s="371"/>
      <c r="AJ10" s="371"/>
      <c r="AK10" s="371"/>
      <c r="AL10" s="562"/>
      <c r="AM10" s="477" t="s">
        <v>113</v>
      </c>
      <c r="AN10" s="377"/>
      <c r="AO10" s="377"/>
      <c r="AP10" s="377"/>
      <c r="AQ10" s="377"/>
      <c r="AR10" s="377"/>
      <c r="AS10" s="377"/>
      <c r="AT10" s="378"/>
      <c r="AU10" s="478" t="s">
        <v>114</v>
      </c>
      <c r="AV10" s="479"/>
      <c r="AW10" s="479"/>
      <c r="AX10" s="479"/>
      <c r="AY10" s="434" t="s">
        <v>115</v>
      </c>
      <c r="AZ10" s="435"/>
      <c r="BA10" s="435"/>
      <c r="BB10" s="435"/>
      <c r="BC10" s="435"/>
      <c r="BD10" s="435"/>
      <c r="BE10" s="435"/>
      <c r="BF10" s="435"/>
      <c r="BG10" s="435"/>
      <c r="BH10" s="435"/>
      <c r="BI10" s="435"/>
      <c r="BJ10" s="435"/>
      <c r="BK10" s="435"/>
      <c r="BL10" s="435"/>
      <c r="BM10" s="436"/>
      <c r="BN10" s="420">
        <v>250079</v>
      </c>
      <c r="BO10" s="421"/>
      <c r="BP10" s="421"/>
      <c r="BQ10" s="421"/>
      <c r="BR10" s="421"/>
      <c r="BS10" s="421"/>
      <c r="BT10" s="421"/>
      <c r="BU10" s="422"/>
      <c r="BV10" s="420">
        <v>268033</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52"/>
      <c r="C11" s="553"/>
      <c r="D11" s="553"/>
      <c r="E11" s="553"/>
      <c r="F11" s="553"/>
      <c r="G11" s="553"/>
      <c r="H11" s="553"/>
      <c r="I11" s="553"/>
      <c r="J11" s="553"/>
      <c r="K11" s="471"/>
      <c r="L11" s="381" t="s">
        <v>117</v>
      </c>
      <c r="M11" s="382"/>
      <c r="N11" s="382"/>
      <c r="O11" s="382"/>
      <c r="P11" s="382"/>
      <c r="Q11" s="383"/>
      <c r="R11" s="549" t="s">
        <v>118</v>
      </c>
      <c r="S11" s="550"/>
      <c r="T11" s="550"/>
      <c r="U11" s="550"/>
      <c r="V11" s="551"/>
      <c r="W11" s="561"/>
      <c r="X11" s="371"/>
      <c r="Y11" s="371"/>
      <c r="Z11" s="371"/>
      <c r="AA11" s="371"/>
      <c r="AB11" s="371"/>
      <c r="AC11" s="371"/>
      <c r="AD11" s="371"/>
      <c r="AE11" s="371"/>
      <c r="AF11" s="371"/>
      <c r="AG11" s="371"/>
      <c r="AH11" s="371"/>
      <c r="AI11" s="371"/>
      <c r="AJ11" s="371"/>
      <c r="AK11" s="371"/>
      <c r="AL11" s="562"/>
      <c r="AM11" s="477" t="s">
        <v>119</v>
      </c>
      <c r="AN11" s="377"/>
      <c r="AO11" s="377"/>
      <c r="AP11" s="377"/>
      <c r="AQ11" s="377"/>
      <c r="AR11" s="377"/>
      <c r="AS11" s="377"/>
      <c r="AT11" s="378"/>
      <c r="AU11" s="478" t="s">
        <v>114</v>
      </c>
      <c r="AV11" s="479"/>
      <c r="AW11" s="479"/>
      <c r="AX11" s="479"/>
      <c r="AY11" s="434" t="s">
        <v>120</v>
      </c>
      <c r="AZ11" s="435"/>
      <c r="BA11" s="435"/>
      <c r="BB11" s="435"/>
      <c r="BC11" s="435"/>
      <c r="BD11" s="435"/>
      <c r="BE11" s="435"/>
      <c r="BF11" s="435"/>
      <c r="BG11" s="435"/>
      <c r="BH11" s="435"/>
      <c r="BI11" s="435"/>
      <c r="BJ11" s="435"/>
      <c r="BK11" s="435"/>
      <c r="BL11" s="435"/>
      <c r="BM11" s="436"/>
      <c r="BN11" s="420">
        <v>0</v>
      </c>
      <c r="BO11" s="421"/>
      <c r="BP11" s="421"/>
      <c r="BQ11" s="421"/>
      <c r="BR11" s="421"/>
      <c r="BS11" s="421"/>
      <c r="BT11" s="421"/>
      <c r="BU11" s="422"/>
      <c r="BV11" s="420">
        <v>0</v>
      </c>
      <c r="BW11" s="421"/>
      <c r="BX11" s="421"/>
      <c r="BY11" s="421"/>
      <c r="BZ11" s="421"/>
      <c r="CA11" s="421"/>
      <c r="CB11" s="421"/>
      <c r="CC11" s="422"/>
      <c r="CD11" s="460" t="s">
        <v>121</v>
      </c>
      <c r="CE11" s="380"/>
      <c r="CF11" s="380"/>
      <c r="CG11" s="380"/>
      <c r="CH11" s="380"/>
      <c r="CI11" s="380"/>
      <c r="CJ11" s="380"/>
      <c r="CK11" s="380"/>
      <c r="CL11" s="380"/>
      <c r="CM11" s="380"/>
      <c r="CN11" s="380"/>
      <c r="CO11" s="380"/>
      <c r="CP11" s="380"/>
      <c r="CQ11" s="380"/>
      <c r="CR11" s="380"/>
      <c r="CS11" s="461"/>
      <c r="CT11" s="523" t="s">
        <v>122</v>
      </c>
      <c r="CU11" s="524"/>
      <c r="CV11" s="524"/>
      <c r="CW11" s="524"/>
      <c r="CX11" s="524"/>
      <c r="CY11" s="524"/>
      <c r="CZ11" s="524"/>
      <c r="DA11" s="525"/>
      <c r="DB11" s="523" t="s">
        <v>122</v>
      </c>
      <c r="DC11" s="524"/>
      <c r="DD11" s="524"/>
      <c r="DE11" s="524"/>
      <c r="DF11" s="524"/>
      <c r="DG11" s="524"/>
      <c r="DH11" s="524"/>
      <c r="DI11" s="525"/>
    </row>
    <row r="12" spans="1:119" ht="18.75" customHeight="1" x14ac:dyDescent="0.15">
      <c r="A12" s="163"/>
      <c r="B12" s="526" t="s">
        <v>123</v>
      </c>
      <c r="C12" s="527"/>
      <c r="D12" s="527"/>
      <c r="E12" s="527"/>
      <c r="F12" s="527"/>
      <c r="G12" s="527"/>
      <c r="H12" s="527"/>
      <c r="I12" s="527"/>
      <c r="J12" s="527"/>
      <c r="K12" s="528"/>
      <c r="L12" s="535" t="s">
        <v>124</v>
      </c>
      <c r="M12" s="536"/>
      <c r="N12" s="536"/>
      <c r="O12" s="536"/>
      <c r="P12" s="536"/>
      <c r="Q12" s="537"/>
      <c r="R12" s="538">
        <v>1554</v>
      </c>
      <c r="S12" s="539"/>
      <c r="T12" s="539"/>
      <c r="U12" s="539"/>
      <c r="V12" s="540"/>
      <c r="W12" s="541" t="s">
        <v>1</v>
      </c>
      <c r="X12" s="479"/>
      <c r="Y12" s="479"/>
      <c r="Z12" s="479"/>
      <c r="AA12" s="479"/>
      <c r="AB12" s="542"/>
      <c r="AC12" s="543" t="s">
        <v>125</v>
      </c>
      <c r="AD12" s="544"/>
      <c r="AE12" s="544"/>
      <c r="AF12" s="544"/>
      <c r="AG12" s="545"/>
      <c r="AH12" s="543" t="s">
        <v>126</v>
      </c>
      <c r="AI12" s="544"/>
      <c r="AJ12" s="544"/>
      <c r="AK12" s="544"/>
      <c r="AL12" s="546"/>
      <c r="AM12" s="477" t="s">
        <v>127</v>
      </c>
      <c r="AN12" s="377"/>
      <c r="AO12" s="377"/>
      <c r="AP12" s="377"/>
      <c r="AQ12" s="377"/>
      <c r="AR12" s="377"/>
      <c r="AS12" s="377"/>
      <c r="AT12" s="378"/>
      <c r="AU12" s="478" t="s">
        <v>90</v>
      </c>
      <c r="AV12" s="479"/>
      <c r="AW12" s="479"/>
      <c r="AX12" s="479"/>
      <c r="AY12" s="434" t="s">
        <v>128</v>
      </c>
      <c r="AZ12" s="435"/>
      <c r="BA12" s="435"/>
      <c r="BB12" s="435"/>
      <c r="BC12" s="435"/>
      <c r="BD12" s="435"/>
      <c r="BE12" s="435"/>
      <c r="BF12" s="435"/>
      <c r="BG12" s="435"/>
      <c r="BH12" s="435"/>
      <c r="BI12" s="435"/>
      <c r="BJ12" s="435"/>
      <c r="BK12" s="435"/>
      <c r="BL12" s="435"/>
      <c r="BM12" s="436"/>
      <c r="BN12" s="420">
        <v>225000</v>
      </c>
      <c r="BO12" s="421"/>
      <c r="BP12" s="421"/>
      <c r="BQ12" s="421"/>
      <c r="BR12" s="421"/>
      <c r="BS12" s="421"/>
      <c r="BT12" s="421"/>
      <c r="BU12" s="422"/>
      <c r="BV12" s="420">
        <v>250000</v>
      </c>
      <c r="BW12" s="421"/>
      <c r="BX12" s="421"/>
      <c r="BY12" s="421"/>
      <c r="BZ12" s="421"/>
      <c r="CA12" s="421"/>
      <c r="CB12" s="421"/>
      <c r="CC12" s="422"/>
      <c r="CD12" s="460" t="s">
        <v>129</v>
      </c>
      <c r="CE12" s="380"/>
      <c r="CF12" s="380"/>
      <c r="CG12" s="380"/>
      <c r="CH12" s="380"/>
      <c r="CI12" s="380"/>
      <c r="CJ12" s="380"/>
      <c r="CK12" s="380"/>
      <c r="CL12" s="380"/>
      <c r="CM12" s="380"/>
      <c r="CN12" s="380"/>
      <c r="CO12" s="380"/>
      <c r="CP12" s="380"/>
      <c r="CQ12" s="380"/>
      <c r="CR12" s="380"/>
      <c r="CS12" s="461"/>
      <c r="CT12" s="523" t="s">
        <v>122</v>
      </c>
      <c r="CU12" s="524"/>
      <c r="CV12" s="524"/>
      <c r="CW12" s="524"/>
      <c r="CX12" s="524"/>
      <c r="CY12" s="524"/>
      <c r="CZ12" s="524"/>
      <c r="DA12" s="525"/>
      <c r="DB12" s="523" t="s">
        <v>122</v>
      </c>
      <c r="DC12" s="524"/>
      <c r="DD12" s="524"/>
      <c r="DE12" s="524"/>
      <c r="DF12" s="524"/>
      <c r="DG12" s="524"/>
      <c r="DH12" s="524"/>
      <c r="DI12" s="525"/>
    </row>
    <row r="13" spans="1:119" ht="18.75" customHeight="1" x14ac:dyDescent="0.15">
      <c r="A13" s="163"/>
      <c r="B13" s="529"/>
      <c r="C13" s="530"/>
      <c r="D13" s="530"/>
      <c r="E13" s="530"/>
      <c r="F13" s="530"/>
      <c r="G13" s="530"/>
      <c r="H13" s="530"/>
      <c r="I13" s="530"/>
      <c r="J13" s="530"/>
      <c r="K13" s="531"/>
      <c r="L13" s="178"/>
      <c r="M13" s="504" t="s">
        <v>130</v>
      </c>
      <c r="N13" s="505"/>
      <c r="O13" s="505"/>
      <c r="P13" s="505"/>
      <c r="Q13" s="506"/>
      <c r="R13" s="507">
        <v>1552</v>
      </c>
      <c r="S13" s="508"/>
      <c r="T13" s="508"/>
      <c r="U13" s="508"/>
      <c r="V13" s="509"/>
      <c r="W13" s="510" t="s">
        <v>131</v>
      </c>
      <c r="X13" s="406"/>
      <c r="Y13" s="406"/>
      <c r="Z13" s="406"/>
      <c r="AA13" s="406"/>
      <c r="AB13" s="407"/>
      <c r="AC13" s="373">
        <v>165</v>
      </c>
      <c r="AD13" s="374"/>
      <c r="AE13" s="374"/>
      <c r="AF13" s="374"/>
      <c r="AG13" s="375"/>
      <c r="AH13" s="373">
        <v>199</v>
      </c>
      <c r="AI13" s="374"/>
      <c r="AJ13" s="374"/>
      <c r="AK13" s="374"/>
      <c r="AL13" s="433"/>
      <c r="AM13" s="477" t="s">
        <v>132</v>
      </c>
      <c r="AN13" s="377"/>
      <c r="AO13" s="377"/>
      <c r="AP13" s="377"/>
      <c r="AQ13" s="377"/>
      <c r="AR13" s="377"/>
      <c r="AS13" s="377"/>
      <c r="AT13" s="378"/>
      <c r="AU13" s="478" t="s">
        <v>114</v>
      </c>
      <c r="AV13" s="479"/>
      <c r="AW13" s="479"/>
      <c r="AX13" s="479"/>
      <c r="AY13" s="434" t="s">
        <v>133</v>
      </c>
      <c r="AZ13" s="435"/>
      <c r="BA13" s="435"/>
      <c r="BB13" s="435"/>
      <c r="BC13" s="435"/>
      <c r="BD13" s="435"/>
      <c r="BE13" s="435"/>
      <c r="BF13" s="435"/>
      <c r="BG13" s="435"/>
      <c r="BH13" s="435"/>
      <c r="BI13" s="435"/>
      <c r="BJ13" s="435"/>
      <c r="BK13" s="435"/>
      <c r="BL13" s="435"/>
      <c r="BM13" s="436"/>
      <c r="BN13" s="420">
        <v>44447</v>
      </c>
      <c r="BO13" s="421"/>
      <c r="BP13" s="421"/>
      <c r="BQ13" s="421"/>
      <c r="BR13" s="421"/>
      <c r="BS13" s="421"/>
      <c r="BT13" s="421"/>
      <c r="BU13" s="422"/>
      <c r="BV13" s="420">
        <v>45047</v>
      </c>
      <c r="BW13" s="421"/>
      <c r="BX13" s="421"/>
      <c r="BY13" s="421"/>
      <c r="BZ13" s="421"/>
      <c r="CA13" s="421"/>
      <c r="CB13" s="421"/>
      <c r="CC13" s="422"/>
      <c r="CD13" s="460" t="s">
        <v>134</v>
      </c>
      <c r="CE13" s="380"/>
      <c r="CF13" s="380"/>
      <c r="CG13" s="380"/>
      <c r="CH13" s="380"/>
      <c r="CI13" s="380"/>
      <c r="CJ13" s="380"/>
      <c r="CK13" s="380"/>
      <c r="CL13" s="380"/>
      <c r="CM13" s="380"/>
      <c r="CN13" s="380"/>
      <c r="CO13" s="380"/>
      <c r="CP13" s="380"/>
      <c r="CQ13" s="380"/>
      <c r="CR13" s="380"/>
      <c r="CS13" s="461"/>
      <c r="CT13" s="417">
        <v>12.1</v>
      </c>
      <c r="CU13" s="418"/>
      <c r="CV13" s="418"/>
      <c r="CW13" s="418"/>
      <c r="CX13" s="418"/>
      <c r="CY13" s="418"/>
      <c r="CZ13" s="418"/>
      <c r="DA13" s="419"/>
      <c r="DB13" s="417">
        <v>11.4</v>
      </c>
      <c r="DC13" s="418"/>
      <c r="DD13" s="418"/>
      <c r="DE13" s="418"/>
      <c r="DF13" s="418"/>
      <c r="DG13" s="418"/>
      <c r="DH13" s="418"/>
      <c r="DI13" s="419"/>
    </row>
    <row r="14" spans="1:119" ht="18.75" customHeight="1" thickBot="1" x14ac:dyDescent="0.2">
      <c r="A14" s="163"/>
      <c r="B14" s="529"/>
      <c r="C14" s="530"/>
      <c r="D14" s="530"/>
      <c r="E14" s="530"/>
      <c r="F14" s="530"/>
      <c r="G14" s="530"/>
      <c r="H14" s="530"/>
      <c r="I14" s="530"/>
      <c r="J14" s="530"/>
      <c r="K14" s="531"/>
      <c r="L14" s="494" t="s">
        <v>135</v>
      </c>
      <c r="M14" s="547"/>
      <c r="N14" s="547"/>
      <c r="O14" s="547"/>
      <c r="P14" s="547"/>
      <c r="Q14" s="548"/>
      <c r="R14" s="507">
        <v>1618</v>
      </c>
      <c r="S14" s="508"/>
      <c r="T14" s="508"/>
      <c r="U14" s="508"/>
      <c r="V14" s="509"/>
      <c r="W14" s="511"/>
      <c r="X14" s="409"/>
      <c r="Y14" s="409"/>
      <c r="Z14" s="409"/>
      <c r="AA14" s="409"/>
      <c r="AB14" s="410"/>
      <c r="AC14" s="500">
        <v>20</v>
      </c>
      <c r="AD14" s="501"/>
      <c r="AE14" s="501"/>
      <c r="AF14" s="501"/>
      <c r="AG14" s="502"/>
      <c r="AH14" s="500">
        <v>20.9</v>
      </c>
      <c r="AI14" s="501"/>
      <c r="AJ14" s="501"/>
      <c r="AK14" s="501"/>
      <c r="AL14" s="503"/>
      <c r="AM14" s="477"/>
      <c r="AN14" s="377"/>
      <c r="AO14" s="377"/>
      <c r="AP14" s="377"/>
      <c r="AQ14" s="377"/>
      <c r="AR14" s="377"/>
      <c r="AS14" s="377"/>
      <c r="AT14" s="378"/>
      <c r="AU14" s="478"/>
      <c r="AV14" s="479"/>
      <c r="AW14" s="479"/>
      <c r="AX14" s="479"/>
      <c r="AY14" s="434"/>
      <c r="AZ14" s="435"/>
      <c r="BA14" s="435"/>
      <c r="BB14" s="435"/>
      <c r="BC14" s="435"/>
      <c r="BD14" s="435"/>
      <c r="BE14" s="435"/>
      <c r="BF14" s="435"/>
      <c r="BG14" s="435"/>
      <c r="BH14" s="435"/>
      <c r="BI14" s="435"/>
      <c r="BJ14" s="435"/>
      <c r="BK14" s="435"/>
      <c r="BL14" s="435"/>
      <c r="BM14" s="436"/>
      <c r="BN14" s="420"/>
      <c r="BO14" s="421"/>
      <c r="BP14" s="421"/>
      <c r="BQ14" s="421"/>
      <c r="BR14" s="421"/>
      <c r="BS14" s="421"/>
      <c r="BT14" s="421"/>
      <c r="BU14" s="422"/>
      <c r="BV14" s="420"/>
      <c r="BW14" s="421"/>
      <c r="BX14" s="421"/>
      <c r="BY14" s="421"/>
      <c r="BZ14" s="421"/>
      <c r="CA14" s="421"/>
      <c r="CB14" s="421"/>
      <c r="CC14" s="422"/>
      <c r="CD14" s="457" t="s">
        <v>136</v>
      </c>
      <c r="CE14" s="458"/>
      <c r="CF14" s="458"/>
      <c r="CG14" s="458"/>
      <c r="CH14" s="458"/>
      <c r="CI14" s="458"/>
      <c r="CJ14" s="458"/>
      <c r="CK14" s="458"/>
      <c r="CL14" s="458"/>
      <c r="CM14" s="458"/>
      <c r="CN14" s="458"/>
      <c r="CO14" s="458"/>
      <c r="CP14" s="458"/>
      <c r="CQ14" s="458"/>
      <c r="CR14" s="458"/>
      <c r="CS14" s="459"/>
      <c r="CT14" s="517" t="s">
        <v>122</v>
      </c>
      <c r="CU14" s="518"/>
      <c r="CV14" s="518"/>
      <c r="CW14" s="518"/>
      <c r="CX14" s="518"/>
      <c r="CY14" s="518"/>
      <c r="CZ14" s="518"/>
      <c r="DA14" s="519"/>
      <c r="DB14" s="517" t="s">
        <v>122</v>
      </c>
      <c r="DC14" s="518"/>
      <c r="DD14" s="518"/>
      <c r="DE14" s="518"/>
      <c r="DF14" s="518"/>
      <c r="DG14" s="518"/>
      <c r="DH14" s="518"/>
      <c r="DI14" s="519"/>
    </row>
    <row r="15" spans="1:119" ht="18.75" customHeight="1" x14ac:dyDescent="0.15">
      <c r="A15" s="163"/>
      <c r="B15" s="529"/>
      <c r="C15" s="530"/>
      <c r="D15" s="530"/>
      <c r="E15" s="530"/>
      <c r="F15" s="530"/>
      <c r="G15" s="530"/>
      <c r="H15" s="530"/>
      <c r="I15" s="530"/>
      <c r="J15" s="530"/>
      <c r="K15" s="531"/>
      <c r="L15" s="178"/>
      <c r="M15" s="504" t="s">
        <v>130</v>
      </c>
      <c r="N15" s="505"/>
      <c r="O15" s="505"/>
      <c r="P15" s="505"/>
      <c r="Q15" s="506"/>
      <c r="R15" s="507">
        <v>1616</v>
      </c>
      <c r="S15" s="508"/>
      <c r="T15" s="508"/>
      <c r="U15" s="508"/>
      <c r="V15" s="509"/>
      <c r="W15" s="510" t="s">
        <v>137</v>
      </c>
      <c r="X15" s="406"/>
      <c r="Y15" s="406"/>
      <c r="Z15" s="406"/>
      <c r="AA15" s="406"/>
      <c r="AB15" s="407"/>
      <c r="AC15" s="373">
        <v>156</v>
      </c>
      <c r="AD15" s="374"/>
      <c r="AE15" s="374"/>
      <c r="AF15" s="374"/>
      <c r="AG15" s="375"/>
      <c r="AH15" s="373">
        <v>208</v>
      </c>
      <c r="AI15" s="374"/>
      <c r="AJ15" s="374"/>
      <c r="AK15" s="374"/>
      <c r="AL15" s="433"/>
      <c r="AM15" s="477"/>
      <c r="AN15" s="377"/>
      <c r="AO15" s="377"/>
      <c r="AP15" s="377"/>
      <c r="AQ15" s="377"/>
      <c r="AR15" s="377"/>
      <c r="AS15" s="377"/>
      <c r="AT15" s="378"/>
      <c r="AU15" s="478"/>
      <c r="AV15" s="479"/>
      <c r="AW15" s="479"/>
      <c r="AX15" s="479"/>
      <c r="AY15" s="446" t="s">
        <v>138</v>
      </c>
      <c r="AZ15" s="447"/>
      <c r="BA15" s="447"/>
      <c r="BB15" s="447"/>
      <c r="BC15" s="447"/>
      <c r="BD15" s="447"/>
      <c r="BE15" s="447"/>
      <c r="BF15" s="447"/>
      <c r="BG15" s="447"/>
      <c r="BH15" s="447"/>
      <c r="BI15" s="447"/>
      <c r="BJ15" s="447"/>
      <c r="BK15" s="447"/>
      <c r="BL15" s="447"/>
      <c r="BM15" s="448"/>
      <c r="BN15" s="449">
        <v>137318</v>
      </c>
      <c r="BO15" s="450"/>
      <c r="BP15" s="450"/>
      <c r="BQ15" s="450"/>
      <c r="BR15" s="450"/>
      <c r="BS15" s="450"/>
      <c r="BT15" s="450"/>
      <c r="BU15" s="451"/>
      <c r="BV15" s="449">
        <v>137720</v>
      </c>
      <c r="BW15" s="450"/>
      <c r="BX15" s="450"/>
      <c r="BY15" s="450"/>
      <c r="BZ15" s="450"/>
      <c r="CA15" s="450"/>
      <c r="CB15" s="450"/>
      <c r="CC15" s="451"/>
      <c r="CD15" s="520" t="s">
        <v>139</v>
      </c>
      <c r="CE15" s="521"/>
      <c r="CF15" s="521"/>
      <c r="CG15" s="521"/>
      <c r="CH15" s="521"/>
      <c r="CI15" s="521"/>
      <c r="CJ15" s="521"/>
      <c r="CK15" s="521"/>
      <c r="CL15" s="521"/>
      <c r="CM15" s="521"/>
      <c r="CN15" s="521"/>
      <c r="CO15" s="521"/>
      <c r="CP15" s="521"/>
      <c r="CQ15" s="521"/>
      <c r="CR15" s="521"/>
      <c r="CS15" s="522"/>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29"/>
      <c r="C16" s="530"/>
      <c r="D16" s="530"/>
      <c r="E16" s="530"/>
      <c r="F16" s="530"/>
      <c r="G16" s="530"/>
      <c r="H16" s="530"/>
      <c r="I16" s="530"/>
      <c r="J16" s="530"/>
      <c r="K16" s="531"/>
      <c r="L16" s="494" t="s">
        <v>140</v>
      </c>
      <c r="M16" s="495"/>
      <c r="N16" s="495"/>
      <c r="O16" s="495"/>
      <c r="P16" s="495"/>
      <c r="Q16" s="496"/>
      <c r="R16" s="497" t="s">
        <v>141</v>
      </c>
      <c r="S16" s="498"/>
      <c r="T16" s="498"/>
      <c r="U16" s="498"/>
      <c r="V16" s="499"/>
      <c r="W16" s="511"/>
      <c r="X16" s="409"/>
      <c r="Y16" s="409"/>
      <c r="Z16" s="409"/>
      <c r="AA16" s="409"/>
      <c r="AB16" s="410"/>
      <c r="AC16" s="500">
        <v>18.899999999999999</v>
      </c>
      <c r="AD16" s="501"/>
      <c r="AE16" s="501"/>
      <c r="AF16" s="501"/>
      <c r="AG16" s="502"/>
      <c r="AH16" s="500">
        <v>21.8</v>
      </c>
      <c r="AI16" s="501"/>
      <c r="AJ16" s="501"/>
      <c r="AK16" s="501"/>
      <c r="AL16" s="503"/>
      <c r="AM16" s="477"/>
      <c r="AN16" s="377"/>
      <c r="AO16" s="377"/>
      <c r="AP16" s="377"/>
      <c r="AQ16" s="377"/>
      <c r="AR16" s="377"/>
      <c r="AS16" s="377"/>
      <c r="AT16" s="378"/>
      <c r="AU16" s="478"/>
      <c r="AV16" s="479"/>
      <c r="AW16" s="479"/>
      <c r="AX16" s="479"/>
      <c r="AY16" s="434" t="s">
        <v>142</v>
      </c>
      <c r="AZ16" s="435"/>
      <c r="BA16" s="435"/>
      <c r="BB16" s="435"/>
      <c r="BC16" s="435"/>
      <c r="BD16" s="435"/>
      <c r="BE16" s="435"/>
      <c r="BF16" s="435"/>
      <c r="BG16" s="435"/>
      <c r="BH16" s="435"/>
      <c r="BI16" s="435"/>
      <c r="BJ16" s="435"/>
      <c r="BK16" s="435"/>
      <c r="BL16" s="435"/>
      <c r="BM16" s="436"/>
      <c r="BN16" s="420">
        <v>1484879</v>
      </c>
      <c r="BO16" s="421"/>
      <c r="BP16" s="421"/>
      <c r="BQ16" s="421"/>
      <c r="BR16" s="421"/>
      <c r="BS16" s="421"/>
      <c r="BT16" s="421"/>
      <c r="BU16" s="422"/>
      <c r="BV16" s="420">
        <v>1447109</v>
      </c>
      <c r="BW16" s="421"/>
      <c r="BX16" s="421"/>
      <c r="BY16" s="421"/>
      <c r="BZ16" s="421"/>
      <c r="CA16" s="421"/>
      <c r="CB16" s="421"/>
      <c r="CC16" s="422"/>
      <c r="CD16" s="172"/>
      <c r="CE16" s="452"/>
      <c r="CF16" s="452"/>
      <c r="CG16" s="452"/>
      <c r="CH16" s="452"/>
      <c r="CI16" s="452"/>
      <c r="CJ16" s="452"/>
      <c r="CK16" s="452"/>
      <c r="CL16" s="452"/>
      <c r="CM16" s="452"/>
      <c r="CN16" s="452"/>
      <c r="CO16" s="452"/>
      <c r="CP16" s="452"/>
      <c r="CQ16" s="452"/>
      <c r="CR16" s="452"/>
      <c r="CS16" s="453"/>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532"/>
      <c r="C17" s="533"/>
      <c r="D17" s="533"/>
      <c r="E17" s="533"/>
      <c r="F17" s="533"/>
      <c r="G17" s="533"/>
      <c r="H17" s="533"/>
      <c r="I17" s="533"/>
      <c r="J17" s="533"/>
      <c r="K17" s="534"/>
      <c r="L17" s="182"/>
      <c r="M17" s="513" t="s">
        <v>143</v>
      </c>
      <c r="N17" s="514"/>
      <c r="O17" s="514"/>
      <c r="P17" s="514"/>
      <c r="Q17" s="515"/>
      <c r="R17" s="497" t="s">
        <v>141</v>
      </c>
      <c r="S17" s="498"/>
      <c r="T17" s="498"/>
      <c r="U17" s="498"/>
      <c r="V17" s="499"/>
      <c r="W17" s="510" t="s">
        <v>144</v>
      </c>
      <c r="X17" s="406"/>
      <c r="Y17" s="406"/>
      <c r="Z17" s="406"/>
      <c r="AA17" s="406"/>
      <c r="AB17" s="407"/>
      <c r="AC17" s="373">
        <v>503</v>
      </c>
      <c r="AD17" s="374"/>
      <c r="AE17" s="374"/>
      <c r="AF17" s="374"/>
      <c r="AG17" s="375"/>
      <c r="AH17" s="373">
        <v>547</v>
      </c>
      <c r="AI17" s="374"/>
      <c r="AJ17" s="374"/>
      <c r="AK17" s="374"/>
      <c r="AL17" s="433"/>
      <c r="AM17" s="477"/>
      <c r="AN17" s="377"/>
      <c r="AO17" s="377"/>
      <c r="AP17" s="377"/>
      <c r="AQ17" s="377"/>
      <c r="AR17" s="377"/>
      <c r="AS17" s="377"/>
      <c r="AT17" s="378"/>
      <c r="AU17" s="478"/>
      <c r="AV17" s="479"/>
      <c r="AW17" s="479"/>
      <c r="AX17" s="479"/>
      <c r="AY17" s="434" t="s">
        <v>145</v>
      </c>
      <c r="AZ17" s="435"/>
      <c r="BA17" s="435"/>
      <c r="BB17" s="435"/>
      <c r="BC17" s="435"/>
      <c r="BD17" s="435"/>
      <c r="BE17" s="435"/>
      <c r="BF17" s="435"/>
      <c r="BG17" s="435"/>
      <c r="BH17" s="435"/>
      <c r="BI17" s="435"/>
      <c r="BJ17" s="435"/>
      <c r="BK17" s="435"/>
      <c r="BL17" s="435"/>
      <c r="BM17" s="436"/>
      <c r="BN17" s="420">
        <v>166352</v>
      </c>
      <c r="BO17" s="421"/>
      <c r="BP17" s="421"/>
      <c r="BQ17" s="421"/>
      <c r="BR17" s="421"/>
      <c r="BS17" s="421"/>
      <c r="BT17" s="421"/>
      <c r="BU17" s="422"/>
      <c r="BV17" s="420">
        <v>167184</v>
      </c>
      <c r="BW17" s="421"/>
      <c r="BX17" s="421"/>
      <c r="BY17" s="421"/>
      <c r="BZ17" s="421"/>
      <c r="CA17" s="421"/>
      <c r="CB17" s="421"/>
      <c r="CC17" s="422"/>
      <c r="CD17" s="172"/>
      <c r="CE17" s="452"/>
      <c r="CF17" s="452"/>
      <c r="CG17" s="452"/>
      <c r="CH17" s="452"/>
      <c r="CI17" s="452"/>
      <c r="CJ17" s="452"/>
      <c r="CK17" s="452"/>
      <c r="CL17" s="452"/>
      <c r="CM17" s="452"/>
      <c r="CN17" s="452"/>
      <c r="CO17" s="452"/>
      <c r="CP17" s="452"/>
      <c r="CQ17" s="452"/>
      <c r="CR17" s="452"/>
      <c r="CS17" s="453"/>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470" t="s">
        <v>146</v>
      </c>
      <c r="C18" s="471"/>
      <c r="D18" s="471"/>
      <c r="E18" s="472"/>
      <c r="F18" s="472"/>
      <c r="G18" s="472"/>
      <c r="H18" s="472"/>
      <c r="I18" s="472"/>
      <c r="J18" s="472"/>
      <c r="K18" s="472"/>
      <c r="L18" s="473">
        <v>69.459999999999994</v>
      </c>
      <c r="M18" s="473"/>
      <c r="N18" s="473"/>
      <c r="O18" s="473"/>
      <c r="P18" s="473"/>
      <c r="Q18" s="473"/>
      <c r="R18" s="474"/>
      <c r="S18" s="474"/>
      <c r="T18" s="474"/>
      <c r="U18" s="474"/>
      <c r="V18" s="475"/>
      <c r="W18" s="491"/>
      <c r="X18" s="492"/>
      <c r="Y18" s="492"/>
      <c r="Z18" s="492"/>
      <c r="AA18" s="492"/>
      <c r="AB18" s="516"/>
      <c r="AC18" s="390">
        <v>61</v>
      </c>
      <c r="AD18" s="391"/>
      <c r="AE18" s="391"/>
      <c r="AF18" s="391"/>
      <c r="AG18" s="476"/>
      <c r="AH18" s="390">
        <v>57.3</v>
      </c>
      <c r="AI18" s="391"/>
      <c r="AJ18" s="391"/>
      <c r="AK18" s="391"/>
      <c r="AL18" s="392"/>
      <c r="AM18" s="477"/>
      <c r="AN18" s="377"/>
      <c r="AO18" s="377"/>
      <c r="AP18" s="377"/>
      <c r="AQ18" s="377"/>
      <c r="AR18" s="377"/>
      <c r="AS18" s="377"/>
      <c r="AT18" s="378"/>
      <c r="AU18" s="478"/>
      <c r="AV18" s="479"/>
      <c r="AW18" s="479"/>
      <c r="AX18" s="479"/>
      <c r="AY18" s="434" t="s">
        <v>147</v>
      </c>
      <c r="AZ18" s="435"/>
      <c r="BA18" s="435"/>
      <c r="BB18" s="435"/>
      <c r="BC18" s="435"/>
      <c r="BD18" s="435"/>
      <c r="BE18" s="435"/>
      <c r="BF18" s="435"/>
      <c r="BG18" s="435"/>
      <c r="BH18" s="435"/>
      <c r="BI18" s="435"/>
      <c r="BJ18" s="435"/>
      <c r="BK18" s="435"/>
      <c r="BL18" s="435"/>
      <c r="BM18" s="436"/>
      <c r="BN18" s="420">
        <v>1442057</v>
      </c>
      <c r="BO18" s="421"/>
      <c r="BP18" s="421"/>
      <c r="BQ18" s="421"/>
      <c r="BR18" s="421"/>
      <c r="BS18" s="421"/>
      <c r="BT18" s="421"/>
      <c r="BU18" s="422"/>
      <c r="BV18" s="420">
        <v>1370592</v>
      </c>
      <c r="BW18" s="421"/>
      <c r="BX18" s="421"/>
      <c r="BY18" s="421"/>
      <c r="BZ18" s="421"/>
      <c r="CA18" s="421"/>
      <c r="CB18" s="421"/>
      <c r="CC18" s="422"/>
      <c r="CD18" s="172"/>
      <c r="CE18" s="452"/>
      <c r="CF18" s="452"/>
      <c r="CG18" s="452"/>
      <c r="CH18" s="452"/>
      <c r="CI18" s="452"/>
      <c r="CJ18" s="452"/>
      <c r="CK18" s="452"/>
      <c r="CL18" s="452"/>
      <c r="CM18" s="452"/>
      <c r="CN18" s="452"/>
      <c r="CO18" s="452"/>
      <c r="CP18" s="452"/>
      <c r="CQ18" s="452"/>
      <c r="CR18" s="452"/>
      <c r="CS18" s="453"/>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470" t="s">
        <v>148</v>
      </c>
      <c r="C19" s="471"/>
      <c r="D19" s="471"/>
      <c r="E19" s="472"/>
      <c r="F19" s="472"/>
      <c r="G19" s="472"/>
      <c r="H19" s="472"/>
      <c r="I19" s="472"/>
      <c r="J19" s="472"/>
      <c r="K19" s="472"/>
      <c r="L19" s="480">
        <v>24</v>
      </c>
      <c r="M19" s="480"/>
      <c r="N19" s="480"/>
      <c r="O19" s="480"/>
      <c r="P19" s="480"/>
      <c r="Q19" s="480"/>
      <c r="R19" s="481"/>
      <c r="S19" s="481"/>
      <c r="T19" s="481"/>
      <c r="U19" s="481"/>
      <c r="V19" s="482"/>
      <c r="W19" s="489"/>
      <c r="X19" s="490"/>
      <c r="Y19" s="490"/>
      <c r="Z19" s="490"/>
      <c r="AA19" s="490"/>
      <c r="AB19" s="490"/>
      <c r="AC19" s="493"/>
      <c r="AD19" s="493"/>
      <c r="AE19" s="493"/>
      <c r="AF19" s="493"/>
      <c r="AG19" s="493"/>
      <c r="AH19" s="493"/>
      <c r="AI19" s="493"/>
      <c r="AJ19" s="493"/>
      <c r="AK19" s="493"/>
      <c r="AL19" s="512"/>
      <c r="AM19" s="477"/>
      <c r="AN19" s="377"/>
      <c r="AO19" s="377"/>
      <c r="AP19" s="377"/>
      <c r="AQ19" s="377"/>
      <c r="AR19" s="377"/>
      <c r="AS19" s="377"/>
      <c r="AT19" s="378"/>
      <c r="AU19" s="478"/>
      <c r="AV19" s="479"/>
      <c r="AW19" s="479"/>
      <c r="AX19" s="479"/>
      <c r="AY19" s="434" t="s">
        <v>149</v>
      </c>
      <c r="AZ19" s="435"/>
      <c r="BA19" s="435"/>
      <c r="BB19" s="435"/>
      <c r="BC19" s="435"/>
      <c r="BD19" s="435"/>
      <c r="BE19" s="435"/>
      <c r="BF19" s="435"/>
      <c r="BG19" s="435"/>
      <c r="BH19" s="435"/>
      <c r="BI19" s="435"/>
      <c r="BJ19" s="435"/>
      <c r="BK19" s="435"/>
      <c r="BL19" s="435"/>
      <c r="BM19" s="436"/>
      <c r="BN19" s="420">
        <v>2156015</v>
      </c>
      <c r="BO19" s="421"/>
      <c r="BP19" s="421"/>
      <c r="BQ19" s="421"/>
      <c r="BR19" s="421"/>
      <c r="BS19" s="421"/>
      <c r="BT19" s="421"/>
      <c r="BU19" s="422"/>
      <c r="BV19" s="420">
        <v>2109562</v>
      </c>
      <c r="BW19" s="421"/>
      <c r="BX19" s="421"/>
      <c r="BY19" s="421"/>
      <c r="BZ19" s="421"/>
      <c r="CA19" s="421"/>
      <c r="CB19" s="421"/>
      <c r="CC19" s="422"/>
      <c r="CD19" s="172"/>
      <c r="CE19" s="452"/>
      <c r="CF19" s="452"/>
      <c r="CG19" s="452"/>
      <c r="CH19" s="452"/>
      <c r="CI19" s="452"/>
      <c r="CJ19" s="452"/>
      <c r="CK19" s="452"/>
      <c r="CL19" s="452"/>
      <c r="CM19" s="452"/>
      <c r="CN19" s="452"/>
      <c r="CO19" s="452"/>
      <c r="CP19" s="452"/>
      <c r="CQ19" s="452"/>
      <c r="CR19" s="452"/>
      <c r="CS19" s="453"/>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470" t="s">
        <v>150</v>
      </c>
      <c r="C20" s="471"/>
      <c r="D20" s="471"/>
      <c r="E20" s="472"/>
      <c r="F20" s="472"/>
      <c r="G20" s="472"/>
      <c r="H20" s="472"/>
      <c r="I20" s="472"/>
      <c r="J20" s="472"/>
      <c r="K20" s="472"/>
      <c r="L20" s="480">
        <v>750</v>
      </c>
      <c r="M20" s="480"/>
      <c r="N20" s="480"/>
      <c r="O20" s="480"/>
      <c r="P20" s="480"/>
      <c r="Q20" s="480"/>
      <c r="R20" s="481"/>
      <c r="S20" s="481"/>
      <c r="T20" s="481"/>
      <c r="U20" s="481"/>
      <c r="V20" s="482"/>
      <c r="W20" s="491"/>
      <c r="X20" s="492"/>
      <c r="Y20" s="492"/>
      <c r="Z20" s="492"/>
      <c r="AA20" s="492"/>
      <c r="AB20" s="492"/>
      <c r="AC20" s="483"/>
      <c r="AD20" s="483"/>
      <c r="AE20" s="483"/>
      <c r="AF20" s="483"/>
      <c r="AG20" s="483"/>
      <c r="AH20" s="483"/>
      <c r="AI20" s="483"/>
      <c r="AJ20" s="483"/>
      <c r="AK20" s="483"/>
      <c r="AL20" s="484"/>
      <c r="AM20" s="485"/>
      <c r="AN20" s="382"/>
      <c r="AO20" s="382"/>
      <c r="AP20" s="382"/>
      <c r="AQ20" s="382"/>
      <c r="AR20" s="382"/>
      <c r="AS20" s="382"/>
      <c r="AT20" s="383"/>
      <c r="AU20" s="486"/>
      <c r="AV20" s="487"/>
      <c r="AW20" s="487"/>
      <c r="AX20" s="488"/>
      <c r="AY20" s="434"/>
      <c r="AZ20" s="435"/>
      <c r="BA20" s="435"/>
      <c r="BB20" s="435"/>
      <c r="BC20" s="435"/>
      <c r="BD20" s="435"/>
      <c r="BE20" s="435"/>
      <c r="BF20" s="435"/>
      <c r="BG20" s="435"/>
      <c r="BH20" s="435"/>
      <c r="BI20" s="435"/>
      <c r="BJ20" s="435"/>
      <c r="BK20" s="435"/>
      <c r="BL20" s="435"/>
      <c r="BM20" s="436"/>
      <c r="BN20" s="420"/>
      <c r="BO20" s="421"/>
      <c r="BP20" s="421"/>
      <c r="BQ20" s="421"/>
      <c r="BR20" s="421"/>
      <c r="BS20" s="421"/>
      <c r="BT20" s="421"/>
      <c r="BU20" s="422"/>
      <c r="BV20" s="420"/>
      <c r="BW20" s="421"/>
      <c r="BX20" s="421"/>
      <c r="BY20" s="421"/>
      <c r="BZ20" s="421"/>
      <c r="CA20" s="421"/>
      <c r="CB20" s="421"/>
      <c r="CC20" s="422"/>
      <c r="CD20" s="172"/>
      <c r="CE20" s="452"/>
      <c r="CF20" s="452"/>
      <c r="CG20" s="452"/>
      <c r="CH20" s="452"/>
      <c r="CI20" s="452"/>
      <c r="CJ20" s="452"/>
      <c r="CK20" s="452"/>
      <c r="CL20" s="452"/>
      <c r="CM20" s="452"/>
      <c r="CN20" s="452"/>
      <c r="CO20" s="452"/>
      <c r="CP20" s="452"/>
      <c r="CQ20" s="452"/>
      <c r="CR20" s="452"/>
      <c r="CS20" s="453"/>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467" t="s">
        <v>151</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393"/>
      <c r="AZ21" s="394"/>
      <c r="BA21" s="394"/>
      <c r="BB21" s="394"/>
      <c r="BC21" s="394"/>
      <c r="BD21" s="394"/>
      <c r="BE21" s="394"/>
      <c r="BF21" s="394"/>
      <c r="BG21" s="394"/>
      <c r="BH21" s="394"/>
      <c r="BI21" s="394"/>
      <c r="BJ21" s="394"/>
      <c r="BK21" s="394"/>
      <c r="BL21" s="394"/>
      <c r="BM21" s="395"/>
      <c r="BN21" s="454"/>
      <c r="BO21" s="455"/>
      <c r="BP21" s="455"/>
      <c r="BQ21" s="455"/>
      <c r="BR21" s="455"/>
      <c r="BS21" s="455"/>
      <c r="BT21" s="455"/>
      <c r="BU21" s="456"/>
      <c r="BV21" s="454"/>
      <c r="BW21" s="455"/>
      <c r="BX21" s="455"/>
      <c r="BY21" s="455"/>
      <c r="BZ21" s="455"/>
      <c r="CA21" s="455"/>
      <c r="CB21" s="455"/>
      <c r="CC21" s="456"/>
      <c r="CD21" s="172"/>
      <c r="CE21" s="452"/>
      <c r="CF21" s="452"/>
      <c r="CG21" s="452"/>
      <c r="CH21" s="452"/>
      <c r="CI21" s="452"/>
      <c r="CJ21" s="452"/>
      <c r="CK21" s="452"/>
      <c r="CL21" s="452"/>
      <c r="CM21" s="452"/>
      <c r="CN21" s="452"/>
      <c r="CO21" s="452"/>
      <c r="CP21" s="452"/>
      <c r="CQ21" s="452"/>
      <c r="CR21" s="452"/>
      <c r="CS21" s="453"/>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396" t="s">
        <v>152</v>
      </c>
      <c r="C22" s="397"/>
      <c r="D22" s="398"/>
      <c r="E22" s="405" t="s">
        <v>1</v>
      </c>
      <c r="F22" s="406"/>
      <c r="G22" s="406"/>
      <c r="H22" s="406"/>
      <c r="I22" s="406"/>
      <c r="J22" s="406"/>
      <c r="K22" s="407"/>
      <c r="L22" s="405" t="s">
        <v>153</v>
      </c>
      <c r="M22" s="406"/>
      <c r="N22" s="406"/>
      <c r="O22" s="406"/>
      <c r="P22" s="407"/>
      <c r="Q22" s="411" t="s">
        <v>154</v>
      </c>
      <c r="R22" s="412"/>
      <c r="S22" s="412"/>
      <c r="T22" s="412"/>
      <c r="U22" s="412"/>
      <c r="V22" s="413"/>
      <c r="W22" s="462" t="s">
        <v>155</v>
      </c>
      <c r="X22" s="397"/>
      <c r="Y22" s="398"/>
      <c r="Z22" s="405" t="s">
        <v>1</v>
      </c>
      <c r="AA22" s="406"/>
      <c r="AB22" s="406"/>
      <c r="AC22" s="406"/>
      <c r="AD22" s="406"/>
      <c r="AE22" s="406"/>
      <c r="AF22" s="406"/>
      <c r="AG22" s="407"/>
      <c r="AH22" s="423" t="s">
        <v>156</v>
      </c>
      <c r="AI22" s="406"/>
      <c r="AJ22" s="406"/>
      <c r="AK22" s="406"/>
      <c r="AL22" s="407"/>
      <c r="AM22" s="423" t="s">
        <v>157</v>
      </c>
      <c r="AN22" s="424"/>
      <c r="AO22" s="424"/>
      <c r="AP22" s="424"/>
      <c r="AQ22" s="424"/>
      <c r="AR22" s="425"/>
      <c r="AS22" s="411" t="s">
        <v>154</v>
      </c>
      <c r="AT22" s="412"/>
      <c r="AU22" s="412"/>
      <c r="AV22" s="412"/>
      <c r="AW22" s="412"/>
      <c r="AX22" s="429"/>
      <c r="AY22" s="446" t="s">
        <v>158</v>
      </c>
      <c r="AZ22" s="447"/>
      <c r="BA22" s="447"/>
      <c r="BB22" s="447"/>
      <c r="BC22" s="447"/>
      <c r="BD22" s="447"/>
      <c r="BE22" s="447"/>
      <c r="BF22" s="447"/>
      <c r="BG22" s="447"/>
      <c r="BH22" s="447"/>
      <c r="BI22" s="447"/>
      <c r="BJ22" s="447"/>
      <c r="BK22" s="447"/>
      <c r="BL22" s="447"/>
      <c r="BM22" s="448"/>
      <c r="BN22" s="449">
        <v>2778063</v>
      </c>
      <c r="BO22" s="450"/>
      <c r="BP22" s="450"/>
      <c r="BQ22" s="450"/>
      <c r="BR22" s="450"/>
      <c r="BS22" s="450"/>
      <c r="BT22" s="450"/>
      <c r="BU22" s="451"/>
      <c r="BV22" s="449">
        <v>2759631</v>
      </c>
      <c r="BW22" s="450"/>
      <c r="BX22" s="450"/>
      <c r="BY22" s="450"/>
      <c r="BZ22" s="450"/>
      <c r="CA22" s="450"/>
      <c r="CB22" s="450"/>
      <c r="CC22" s="451"/>
      <c r="CD22" s="172"/>
      <c r="CE22" s="452"/>
      <c r="CF22" s="452"/>
      <c r="CG22" s="452"/>
      <c r="CH22" s="452"/>
      <c r="CI22" s="452"/>
      <c r="CJ22" s="452"/>
      <c r="CK22" s="452"/>
      <c r="CL22" s="452"/>
      <c r="CM22" s="452"/>
      <c r="CN22" s="452"/>
      <c r="CO22" s="452"/>
      <c r="CP22" s="452"/>
      <c r="CQ22" s="452"/>
      <c r="CR22" s="452"/>
      <c r="CS22" s="453"/>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399"/>
      <c r="C23" s="400"/>
      <c r="D23" s="401"/>
      <c r="E23" s="408"/>
      <c r="F23" s="409"/>
      <c r="G23" s="409"/>
      <c r="H23" s="409"/>
      <c r="I23" s="409"/>
      <c r="J23" s="409"/>
      <c r="K23" s="410"/>
      <c r="L23" s="408"/>
      <c r="M23" s="409"/>
      <c r="N23" s="409"/>
      <c r="O23" s="409"/>
      <c r="P23" s="410"/>
      <c r="Q23" s="414"/>
      <c r="R23" s="415"/>
      <c r="S23" s="415"/>
      <c r="T23" s="415"/>
      <c r="U23" s="415"/>
      <c r="V23" s="416"/>
      <c r="W23" s="463"/>
      <c r="X23" s="400"/>
      <c r="Y23" s="401"/>
      <c r="Z23" s="408"/>
      <c r="AA23" s="409"/>
      <c r="AB23" s="409"/>
      <c r="AC23" s="409"/>
      <c r="AD23" s="409"/>
      <c r="AE23" s="409"/>
      <c r="AF23" s="409"/>
      <c r="AG23" s="410"/>
      <c r="AH23" s="408"/>
      <c r="AI23" s="409"/>
      <c r="AJ23" s="409"/>
      <c r="AK23" s="409"/>
      <c r="AL23" s="410"/>
      <c r="AM23" s="426"/>
      <c r="AN23" s="427"/>
      <c r="AO23" s="427"/>
      <c r="AP23" s="427"/>
      <c r="AQ23" s="427"/>
      <c r="AR23" s="428"/>
      <c r="AS23" s="414"/>
      <c r="AT23" s="415"/>
      <c r="AU23" s="415"/>
      <c r="AV23" s="415"/>
      <c r="AW23" s="415"/>
      <c r="AX23" s="430"/>
      <c r="AY23" s="434" t="s">
        <v>159</v>
      </c>
      <c r="AZ23" s="435"/>
      <c r="BA23" s="435"/>
      <c r="BB23" s="435"/>
      <c r="BC23" s="435"/>
      <c r="BD23" s="435"/>
      <c r="BE23" s="435"/>
      <c r="BF23" s="435"/>
      <c r="BG23" s="435"/>
      <c r="BH23" s="435"/>
      <c r="BI23" s="435"/>
      <c r="BJ23" s="435"/>
      <c r="BK23" s="435"/>
      <c r="BL23" s="435"/>
      <c r="BM23" s="436"/>
      <c r="BN23" s="420">
        <v>2455229</v>
      </c>
      <c r="BO23" s="421"/>
      <c r="BP23" s="421"/>
      <c r="BQ23" s="421"/>
      <c r="BR23" s="421"/>
      <c r="BS23" s="421"/>
      <c r="BT23" s="421"/>
      <c r="BU23" s="422"/>
      <c r="BV23" s="420">
        <v>2411042</v>
      </c>
      <c r="BW23" s="421"/>
      <c r="BX23" s="421"/>
      <c r="BY23" s="421"/>
      <c r="BZ23" s="421"/>
      <c r="CA23" s="421"/>
      <c r="CB23" s="421"/>
      <c r="CC23" s="422"/>
      <c r="CD23" s="172"/>
      <c r="CE23" s="452"/>
      <c r="CF23" s="452"/>
      <c r="CG23" s="452"/>
      <c r="CH23" s="452"/>
      <c r="CI23" s="452"/>
      <c r="CJ23" s="452"/>
      <c r="CK23" s="452"/>
      <c r="CL23" s="452"/>
      <c r="CM23" s="452"/>
      <c r="CN23" s="452"/>
      <c r="CO23" s="452"/>
      <c r="CP23" s="452"/>
      <c r="CQ23" s="452"/>
      <c r="CR23" s="452"/>
      <c r="CS23" s="453"/>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399"/>
      <c r="C24" s="400"/>
      <c r="D24" s="401"/>
      <c r="E24" s="376" t="s">
        <v>160</v>
      </c>
      <c r="F24" s="377"/>
      <c r="G24" s="377"/>
      <c r="H24" s="377"/>
      <c r="I24" s="377"/>
      <c r="J24" s="377"/>
      <c r="K24" s="378"/>
      <c r="L24" s="373">
        <v>1</v>
      </c>
      <c r="M24" s="374"/>
      <c r="N24" s="374"/>
      <c r="O24" s="374"/>
      <c r="P24" s="375"/>
      <c r="Q24" s="373">
        <v>6550</v>
      </c>
      <c r="R24" s="374"/>
      <c r="S24" s="374"/>
      <c r="T24" s="374"/>
      <c r="U24" s="374"/>
      <c r="V24" s="375"/>
      <c r="W24" s="463"/>
      <c r="X24" s="400"/>
      <c r="Y24" s="401"/>
      <c r="Z24" s="376" t="s">
        <v>161</v>
      </c>
      <c r="AA24" s="377"/>
      <c r="AB24" s="377"/>
      <c r="AC24" s="377"/>
      <c r="AD24" s="377"/>
      <c r="AE24" s="377"/>
      <c r="AF24" s="377"/>
      <c r="AG24" s="378"/>
      <c r="AH24" s="373">
        <v>42</v>
      </c>
      <c r="AI24" s="374"/>
      <c r="AJ24" s="374"/>
      <c r="AK24" s="374"/>
      <c r="AL24" s="375"/>
      <c r="AM24" s="373">
        <v>120876</v>
      </c>
      <c r="AN24" s="374"/>
      <c r="AO24" s="374"/>
      <c r="AP24" s="374"/>
      <c r="AQ24" s="374"/>
      <c r="AR24" s="375"/>
      <c r="AS24" s="373">
        <v>2878</v>
      </c>
      <c r="AT24" s="374"/>
      <c r="AU24" s="374"/>
      <c r="AV24" s="374"/>
      <c r="AW24" s="374"/>
      <c r="AX24" s="433"/>
      <c r="AY24" s="393" t="s">
        <v>162</v>
      </c>
      <c r="AZ24" s="394"/>
      <c r="BA24" s="394"/>
      <c r="BB24" s="394"/>
      <c r="BC24" s="394"/>
      <c r="BD24" s="394"/>
      <c r="BE24" s="394"/>
      <c r="BF24" s="394"/>
      <c r="BG24" s="394"/>
      <c r="BH24" s="394"/>
      <c r="BI24" s="394"/>
      <c r="BJ24" s="394"/>
      <c r="BK24" s="394"/>
      <c r="BL24" s="394"/>
      <c r="BM24" s="395"/>
      <c r="BN24" s="420">
        <v>2308404</v>
      </c>
      <c r="BO24" s="421"/>
      <c r="BP24" s="421"/>
      <c r="BQ24" s="421"/>
      <c r="BR24" s="421"/>
      <c r="BS24" s="421"/>
      <c r="BT24" s="421"/>
      <c r="BU24" s="422"/>
      <c r="BV24" s="420">
        <v>2224019</v>
      </c>
      <c r="BW24" s="421"/>
      <c r="BX24" s="421"/>
      <c r="BY24" s="421"/>
      <c r="BZ24" s="421"/>
      <c r="CA24" s="421"/>
      <c r="CB24" s="421"/>
      <c r="CC24" s="422"/>
      <c r="CD24" s="172"/>
      <c r="CE24" s="452"/>
      <c r="CF24" s="452"/>
      <c r="CG24" s="452"/>
      <c r="CH24" s="452"/>
      <c r="CI24" s="452"/>
      <c r="CJ24" s="452"/>
      <c r="CK24" s="452"/>
      <c r="CL24" s="452"/>
      <c r="CM24" s="452"/>
      <c r="CN24" s="452"/>
      <c r="CO24" s="452"/>
      <c r="CP24" s="452"/>
      <c r="CQ24" s="452"/>
      <c r="CR24" s="452"/>
      <c r="CS24" s="453"/>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399"/>
      <c r="C25" s="400"/>
      <c r="D25" s="401"/>
      <c r="E25" s="376" t="s">
        <v>163</v>
      </c>
      <c r="F25" s="377"/>
      <c r="G25" s="377"/>
      <c r="H25" s="377"/>
      <c r="I25" s="377"/>
      <c r="J25" s="377"/>
      <c r="K25" s="378"/>
      <c r="L25" s="373">
        <v>1</v>
      </c>
      <c r="M25" s="374"/>
      <c r="N25" s="374"/>
      <c r="O25" s="374"/>
      <c r="P25" s="375"/>
      <c r="Q25" s="373">
        <v>5490</v>
      </c>
      <c r="R25" s="374"/>
      <c r="S25" s="374"/>
      <c r="T25" s="374"/>
      <c r="U25" s="374"/>
      <c r="V25" s="375"/>
      <c r="W25" s="463"/>
      <c r="X25" s="400"/>
      <c r="Y25" s="401"/>
      <c r="Z25" s="376" t="s">
        <v>164</v>
      </c>
      <c r="AA25" s="377"/>
      <c r="AB25" s="377"/>
      <c r="AC25" s="377"/>
      <c r="AD25" s="377"/>
      <c r="AE25" s="377"/>
      <c r="AF25" s="377"/>
      <c r="AG25" s="378"/>
      <c r="AH25" s="373" t="s">
        <v>122</v>
      </c>
      <c r="AI25" s="374"/>
      <c r="AJ25" s="374"/>
      <c r="AK25" s="374"/>
      <c r="AL25" s="375"/>
      <c r="AM25" s="373" t="s">
        <v>122</v>
      </c>
      <c r="AN25" s="374"/>
      <c r="AO25" s="374"/>
      <c r="AP25" s="374"/>
      <c r="AQ25" s="374"/>
      <c r="AR25" s="375"/>
      <c r="AS25" s="373" t="s">
        <v>122</v>
      </c>
      <c r="AT25" s="374"/>
      <c r="AU25" s="374"/>
      <c r="AV25" s="374"/>
      <c r="AW25" s="374"/>
      <c r="AX25" s="433"/>
      <c r="AY25" s="446" t="s">
        <v>165</v>
      </c>
      <c r="AZ25" s="447"/>
      <c r="BA25" s="447"/>
      <c r="BB25" s="447"/>
      <c r="BC25" s="447"/>
      <c r="BD25" s="447"/>
      <c r="BE25" s="447"/>
      <c r="BF25" s="447"/>
      <c r="BG25" s="447"/>
      <c r="BH25" s="447"/>
      <c r="BI25" s="447"/>
      <c r="BJ25" s="447"/>
      <c r="BK25" s="447"/>
      <c r="BL25" s="447"/>
      <c r="BM25" s="448"/>
      <c r="BN25" s="449" t="s">
        <v>122</v>
      </c>
      <c r="BO25" s="450"/>
      <c r="BP25" s="450"/>
      <c r="BQ25" s="450"/>
      <c r="BR25" s="450"/>
      <c r="BS25" s="450"/>
      <c r="BT25" s="450"/>
      <c r="BU25" s="451"/>
      <c r="BV25" s="449" t="s">
        <v>122</v>
      </c>
      <c r="BW25" s="450"/>
      <c r="BX25" s="450"/>
      <c r="BY25" s="450"/>
      <c r="BZ25" s="450"/>
      <c r="CA25" s="450"/>
      <c r="CB25" s="450"/>
      <c r="CC25" s="451"/>
      <c r="CD25" s="172"/>
      <c r="CE25" s="452"/>
      <c r="CF25" s="452"/>
      <c r="CG25" s="452"/>
      <c r="CH25" s="452"/>
      <c r="CI25" s="452"/>
      <c r="CJ25" s="452"/>
      <c r="CK25" s="452"/>
      <c r="CL25" s="452"/>
      <c r="CM25" s="452"/>
      <c r="CN25" s="452"/>
      <c r="CO25" s="452"/>
      <c r="CP25" s="452"/>
      <c r="CQ25" s="452"/>
      <c r="CR25" s="452"/>
      <c r="CS25" s="453"/>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399"/>
      <c r="C26" s="400"/>
      <c r="D26" s="401"/>
      <c r="E26" s="376" t="s">
        <v>166</v>
      </c>
      <c r="F26" s="377"/>
      <c r="G26" s="377"/>
      <c r="H26" s="377"/>
      <c r="I26" s="377"/>
      <c r="J26" s="377"/>
      <c r="K26" s="378"/>
      <c r="L26" s="373">
        <v>1</v>
      </c>
      <c r="M26" s="374"/>
      <c r="N26" s="374"/>
      <c r="O26" s="374"/>
      <c r="P26" s="375"/>
      <c r="Q26" s="373">
        <v>5090</v>
      </c>
      <c r="R26" s="374"/>
      <c r="S26" s="374"/>
      <c r="T26" s="374"/>
      <c r="U26" s="374"/>
      <c r="V26" s="375"/>
      <c r="W26" s="463"/>
      <c r="X26" s="400"/>
      <c r="Y26" s="401"/>
      <c r="Z26" s="376" t="s">
        <v>167</v>
      </c>
      <c r="AA26" s="431"/>
      <c r="AB26" s="431"/>
      <c r="AC26" s="431"/>
      <c r="AD26" s="431"/>
      <c r="AE26" s="431"/>
      <c r="AF26" s="431"/>
      <c r="AG26" s="432"/>
      <c r="AH26" s="373" t="s">
        <v>122</v>
      </c>
      <c r="AI26" s="374"/>
      <c r="AJ26" s="374"/>
      <c r="AK26" s="374"/>
      <c r="AL26" s="375"/>
      <c r="AM26" s="373" t="s">
        <v>122</v>
      </c>
      <c r="AN26" s="374"/>
      <c r="AO26" s="374"/>
      <c r="AP26" s="374"/>
      <c r="AQ26" s="374"/>
      <c r="AR26" s="375"/>
      <c r="AS26" s="373" t="s">
        <v>122</v>
      </c>
      <c r="AT26" s="374"/>
      <c r="AU26" s="374"/>
      <c r="AV26" s="374"/>
      <c r="AW26" s="374"/>
      <c r="AX26" s="433"/>
      <c r="AY26" s="460" t="s">
        <v>168</v>
      </c>
      <c r="AZ26" s="380"/>
      <c r="BA26" s="380"/>
      <c r="BB26" s="380"/>
      <c r="BC26" s="380"/>
      <c r="BD26" s="380"/>
      <c r="BE26" s="380"/>
      <c r="BF26" s="380"/>
      <c r="BG26" s="380"/>
      <c r="BH26" s="380"/>
      <c r="BI26" s="380"/>
      <c r="BJ26" s="380"/>
      <c r="BK26" s="380"/>
      <c r="BL26" s="380"/>
      <c r="BM26" s="461"/>
      <c r="BN26" s="420" t="s">
        <v>122</v>
      </c>
      <c r="BO26" s="421"/>
      <c r="BP26" s="421"/>
      <c r="BQ26" s="421"/>
      <c r="BR26" s="421"/>
      <c r="BS26" s="421"/>
      <c r="BT26" s="421"/>
      <c r="BU26" s="422"/>
      <c r="BV26" s="420" t="s">
        <v>122</v>
      </c>
      <c r="BW26" s="421"/>
      <c r="BX26" s="421"/>
      <c r="BY26" s="421"/>
      <c r="BZ26" s="421"/>
      <c r="CA26" s="421"/>
      <c r="CB26" s="421"/>
      <c r="CC26" s="422"/>
      <c r="CD26" s="172"/>
      <c r="CE26" s="452"/>
      <c r="CF26" s="452"/>
      <c r="CG26" s="452"/>
      <c r="CH26" s="452"/>
      <c r="CI26" s="452"/>
      <c r="CJ26" s="452"/>
      <c r="CK26" s="452"/>
      <c r="CL26" s="452"/>
      <c r="CM26" s="452"/>
      <c r="CN26" s="452"/>
      <c r="CO26" s="452"/>
      <c r="CP26" s="452"/>
      <c r="CQ26" s="452"/>
      <c r="CR26" s="452"/>
      <c r="CS26" s="453"/>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399"/>
      <c r="C27" s="400"/>
      <c r="D27" s="401"/>
      <c r="E27" s="376" t="s">
        <v>169</v>
      </c>
      <c r="F27" s="377"/>
      <c r="G27" s="377"/>
      <c r="H27" s="377"/>
      <c r="I27" s="377"/>
      <c r="J27" s="377"/>
      <c r="K27" s="378"/>
      <c r="L27" s="373">
        <v>1</v>
      </c>
      <c r="M27" s="374"/>
      <c r="N27" s="374"/>
      <c r="O27" s="374"/>
      <c r="P27" s="375"/>
      <c r="Q27" s="373">
        <v>2299</v>
      </c>
      <c r="R27" s="374"/>
      <c r="S27" s="374"/>
      <c r="T27" s="374"/>
      <c r="U27" s="374"/>
      <c r="V27" s="375"/>
      <c r="W27" s="463"/>
      <c r="X27" s="400"/>
      <c r="Y27" s="401"/>
      <c r="Z27" s="376" t="s">
        <v>170</v>
      </c>
      <c r="AA27" s="377"/>
      <c r="AB27" s="377"/>
      <c r="AC27" s="377"/>
      <c r="AD27" s="377"/>
      <c r="AE27" s="377"/>
      <c r="AF27" s="377"/>
      <c r="AG27" s="378"/>
      <c r="AH27" s="373" t="s">
        <v>122</v>
      </c>
      <c r="AI27" s="374"/>
      <c r="AJ27" s="374"/>
      <c r="AK27" s="374"/>
      <c r="AL27" s="375"/>
      <c r="AM27" s="373" t="s">
        <v>122</v>
      </c>
      <c r="AN27" s="374"/>
      <c r="AO27" s="374"/>
      <c r="AP27" s="374"/>
      <c r="AQ27" s="374"/>
      <c r="AR27" s="375"/>
      <c r="AS27" s="373" t="s">
        <v>122</v>
      </c>
      <c r="AT27" s="374"/>
      <c r="AU27" s="374"/>
      <c r="AV27" s="374"/>
      <c r="AW27" s="374"/>
      <c r="AX27" s="433"/>
      <c r="AY27" s="457" t="s">
        <v>171</v>
      </c>
      <c r="AZ27" s="458"/>
      <c r="BA27" s="458"/>
      <c r="BB27" s="458"/>
      <c r="BC27" s="458"/>
      <c r="BD27" s="458"/>
      <c r="BE27" s="458"/>
      <c r="BF27" s="458"/>
      <c r="BG27" s="458"/>
      <c r="BH27" s="458"/>
      <c r="BI27" s="458"/>
      <c r="BJ27" s="458"/>
      <c r="BK27" s="458"/>
      <c r="BL27" s="458"/>
      <c r="BM27" s="459"/>
      <c r="BN27" s="454" t="s">
        <v>122</v>
      </c>
      <c r="BO27" s="455"/>
      <c r="BP27" s="455"/>
      <c r="BQ27" s="455"/>
      <c r="BR27" s="455"/>
      <c r="BS27" s="455"/>
      <c r="BT27" s="455"/>
      <c r="BU27" s="456"/>
      <c r="BV27" s="454" t="s">
        <v>122</v>
      </c>
      <c r="BW27" s="455"/>
      <c r="BX27" s="455"/>
      <c r="BY27" s="455"/>
      <c r="BZ27" s="455"/>
      <c r="CA27" s="455"/>
      <c r="CB27" s="455"/>
      <c r="CC27" s="456"/>
      <c r="CD27" s="166"/>
      <c r="CE27" s="452"/>
      <c r="CF27" s="452"/>
      <c r="CG27" s="452"/>
      <c r="CH27" s="452"/>
      <c r="CI27" s="452"/>
      <c r="CJ27" s="452"/>
      <c r="CK27" s="452"/>
      <c r="CL27" s="452"/>
      <c r="CM27" s="452"/>
      <c r="CN27" s="452"/>
      <c r="CO27" s="452"/>
      <c r="CP27" s="452"/>
      <c r="CQ27" s="452"/>
      <c r="CR27" s="452"/>
      <c r="CS27" s="453"/>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399"/>
      <c r="C28" s="400"/>
      <c r="D28" s="401"/>
      <c r="E28" s="376" t="s">
        <v>172</v>
      </c>
      <c r="F28" s="377"/>
      <c r="G28" s="377"/>
      <c r="H28" s="377"/>
      <c r="I28" s="377"/>
      <c r="J28" s="377"/>
      <c r="K28" s="378"/>
      <c r="L28" s="373">
        <v>1</v>
      </c>
      <c r="M28" s="374"/>
      <c r="N28" s="374"/>
      <c r="O28" s="374"/>
      <c r="P28" s="375"/>
      <c r="Q28" s="373">
        <v>1948</v>
      </c>
      <c r="R28" s="374"/>
      <c r="S28" s="374"/>
      <c r="T28" s="374"/>
      <c r="U28" s="374"/>
      <c r="V28" s="375"/>
      <c r="W28" s="463"/>
      <c r="X28" s="400"/>
      <c r="Y28" s="401"/>
      <c r="Z28" s="376" t="s">
        <v>173</v>
      </c>
      <c r="AA28" s="377"/>
      <c r="AB28" s="377"/>
      <c r="AC28" s="377"/>
      <c r="AD28" s="377"/>
      <c r="AE28" s="377"/>
      <c r="AF28" s="377"/>
      <c r="AG28" s="378"/>
      <c r="AH28" s="373" t="s">
        <v>122</v>
      </c>
      <c r="AI28" s="374"/>
      <c r="AJ28" s="374"/>
      <c r="AK28" s="374"/>
      <c r="AL28" s="375"/>
      <c r="AM28" s="373" t="s">
        <v>122</v>
      </c>
      <c r="AN28" s="374"/>
      <c r="AO28" s="374"/>
      <c r="AP28" s="374"/>
      <c r="AQ28" s="374"/>
      <c r="AR28" s="375"/>
      <c r="AS28" s="373" t="s">
        <v>122</v>
      </c>
      <c r="AT28" s="374"/>
      <c r="AU28" s="374"/>
      <c r="AV28" s="374"/>
      <c r="AW28" s="374"/>
      <c r="AX28" s="433"/>
      <c r="AY28" s="437" t="s">
        <v>174</v>
      </c>
      <c r="AZ28" s="438"/>
      <c r="BA28" s="438"/>
      <c r="BB28" s="439"/>
      <c r="BC28" s="446" t="s">
        <v>46</v>
      </c>
      <c r="BD28" s="447"/>
      <c r="BE28" s="447"/>
      <c r="BF28" s="447"/>
      <c r="BG28" s="447"/>
      <c r="BH28" s="447"/>
      <c r="BI28" s="447"/>
      <c r="BJ28" s="447"/>
      <c r="BK28" s="447"/>
      <c r="BL28" s="447"/>
      <c r="BM28" s="448"/>
      <c r="BN28" s="449">
        <v>572529</v>
      </c>
      <c r="BO28" s="450"/>
      <c r="BP28" s="450"/>
      <c r="BQ28" s="450"/>
      <c r="BR28" s="450"/>
      <c r="BS28" s="450"/>
      <c r="BT28" s="450"/>
      <c r="BU28" s="451"/>
      <c r="BV28" s="449">
        <v>506450</v>
      </c>
      <c r="BW28" s="450"/>
      <c r="BX28" s="450"/>
      <c r="BY28" s="450"/>
      <c r="BZ28" s="450"/>
      <c r="CA28" s="450"/>
      <c r="CB28" s="450"/>
      <c r="CC28" s="451"/>
      <c r="CD28" s="172"/>
      <c r="CE28" s="452"/>
      <c r="CF28" s="452"/>
      <c r="CG28" s="452"/>
      <c r="CH28" s="452"/>
      <c r="CI28" s="452"/>
      <c r="CJ28" s="452"/>
      <c r="CK28" s="452"/>
      <c r="CL28" s="452"/>
      <c r="CM28" s="452"/>
      <c r="CN28" s="452"/>
      <c r="CO28" s="452"/>
      <c r="CP28" s="452"/>
      <c r="CQ28" s="452"/>
      <c r="CR28" s="452"/>
      <c r="CS28" s="453"/>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399"/>
      <c r="C29" s="400"/>
      <c r="D29" s="401"/>
      <c r="E29" s="376" t="s">
        <v>175</v>
      </c>
      <c r="F29" s="377"/>
      <c r="G29" s="377"/>
      <c r="H29" s="377"/>
      <c r="I29" s="377"/>
      <c r="J29" s="377"/>
      <c r="K29" s="378"/>
      <c r="L29" s="373">
        <v>6</v>
      </c>
      <c r="M29" s="374"/>
      <c r="N29" s="374"/>
      <c r="O29" s="374"/>
      <c r="P29" s="375"/>
      <c r="Q29" s="373">
        <v>1824</v>
      </c>
      <c r="R29" s="374"/>
      <c r="S29" s="374"/>
      <c r="T29" s="374"/>
      <c r="U29" s="374"/>
      <c r="V29" s="375"/>
      <c r="W29" s="464"/>
      <c r="X29" s="465"/>
      <c r="Y29" s="466"/>
      <c r="Z29" s="376" t="s">
        <v>176</v>
      </c>
      <c r="AA29" s="377"/>
      <c r="AB29" s="377"/>
      <c r="AC29" s="377"/>
      <c r="AD29" s="377"/>
      <c r="AE29" s="377"/>
      <c r="AF29" s="377"/>
      <c r="AG29" s="378"/>
      <c r="AH29" s="373">
        <v>42</v>
      </c>
      <c r="AI29" s="374"/>
      <c r="AJ29" s="374"/>
      <c r="AK29" s="374"/>
      <c r="AL29" s="375"/>
      <c r="AM29" s="373">
        <v>120876</v>
      </c>
      <c r="AN29" s="374"/>
      <c r="AO29" s="374"/>
      <c r="AP29" s="374"/>
      <c r="AQ29" s="374"/>
      <c r="AR29" s="375"/>
      <c r="AS29" s="373">
        <v>2878</v>
      </c>
      <c r="AT29" s="374"/>
      <c r="AU29" s="374"/>
      <c r="AV29" s="374"/>
      <c r="AW29" s="374"/>
      <c r="AX29" s="433"/>
      <c r="AY29" s="440"/>
      <c r="AZ29" s="441"/>
      <c r="BA29" s="441"/>
      <c r="BB29" s="442"/>
      <c r="BC29" s="434" t="s">
        <v>177</v>
      </c>
      <c r="BD29" s="435"/>
      <c r="BE29" s="435"/>
      <c r="BF29" s="435"/>
      <c r="BG29" s="435"/>
      <c r="BH29" s="435"/>
      <c r="BI29" s="435"/>
      <c r="BJ29" s="435"/>
      <c r="BK29" s="435"/>
      <c r="BL29" s="435"/>
      <c r="BM29" s="436"/>
      <c r="BN29" s="420">
        <v>56881</v>
      </c>
      <c r="BO29" s="421"/>
      <c r="BP29" s="421"/>
      <c r="BQ29" s="421"/>
      <c r="BR29" s="421"/>
      <c r="BS29" s="421"/>
      <c r="BT29" s="421"/>
      <c r="BU29" s="422"/>
      <c r="BV29" s="420">
        <v>26165</v>
      </c>
      <c r="BW29" s="421"/>
      <c r="BX29" s="421"/>
      <c r="BY29" s="421"/>
      <c r="BZ29" s="421"/>
      <c r="CA29" s="421"/>
      <c r="CB29" s="421"/>
      <c r="CC29" s="422"/>
      <c r="CD29" s="166"/>
      <c r="CE29" s="452"/>
      <c r="CF29" s="452"/>
      <c r="CG29" s="452"/>
      <c r="CH29" s="452"/>
      <c r="CI29" s="452"/>
      <c r="CJ29" s="452"/>
      <c r="CK29" s="452"/>
      <c r="CL29" s="452"/>
      <c r="CM29" s="452"/>
      <c r="CN29" s="452"/>
      <c r="CO29" s="452"/>
      <c r="CP29" s="452"/>
      <c r="CQ29" s="452"/>
      <c r="CR29" s="452"/>
      <c r="CS29" s="453"/>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402"/>
      <c r="C30" s="403"/>
      <c r="D30" s="404"/>
      <c r="E30" s="381"/>
      <c r="F30" s="382"/>
      <c r="G30" s="382"/>
      <c r="H30" s="382"/>
      <c r="I30" s="382"/>
      <c r="J30" s="382"/>
      <c r="K30" s="383"/>
      <c r="L30" s="384"/>
      <c r="M30" s="385"/>
      <c r="N30" s="385"/>
      <c r="O30" s="385"/>
      <c r="P30" s="386"/>
      <c r="Q30" s="384"/>
      <c r="R30" s="385"/>
      <c r="S30" s="385"/>
      <c r="T30" s="385"/>
      <c r="U30" s="385"/>
      <c r="V30" s="386"/>
      <c r="W30" s="387" t="s">
        <v>178</v>
      </c>
      <c r="X30" s="388"/>
      <c r="Y30" s="388"/>
      <c r="Z30" s="388"/>
      <c r="AA30" s="388"/>
      <c r="AB30" s="388"/>
      <c r="AC30" s="388"/>
      <c r="AD30" s="388"/>
      <c r="AE30" s="388"/>
      <c r="AF30" s="388"/>
      <c r="AG30" s="389"/>
      <c r="AH30" s="390">
        <v>93.8</v>
      </c>
      <c r="AI30" s="391"/>
      <c r="AJ30" s="391"/>
      <c r="AK30" s="391"/>
      <c r="AL30" s="391"/>
      <c r="AM30" s="391"/>
      <c r="AN30" s="391"/>
      <c r="AO30" s="391"/>
      <c r="AP30" s="391"/>
      <c r="AQ30" s="391"/>
      <c r="AR30" s="391"/>
      <c r="AS30" s="391"/>
      <c r="AT30" s="391"/>
      <c r="AU30" s="391"/>
      <c r="AV30" s="391"/>
      <c r="AW30" s="391"/>
      <c r="AX30" s="392"/>
      <c r="AY30" s="443"/>
      <c r="AZ30" s="444"/>
      <c r="BA30" s="444"/>
      <c r="BB30" s="445"/>
      <c r="BC30" s="393" t="s">
        <v>48</v>
      </c>
      <c r="BD30" s="394"/>
      <c r="BE30" s="394"/>
      <c r="BF30" s="394"/>
      <c r="BG30" s="394"/>
      <c r="BH30" s="394"/>
      <c r="BI30" s="394"/>
      <c r="BJ30" s="394"/>
      <c r="BK30" s="394"/>
      <c r="BL30" s="394"/>
      <c r="BM30" s="395"/>
      <c r="BN30" s="454">
        <v>1132432</v>
      </c>
      <c r="BO30" s="455"/>
      <c r="BP30" s="455"/>
      <c r="BQ30" s="455"/>
      <c r="BR30" s="455"/>
      <c r="BS30" s="455"/>
      <c r="BT30" s="455"/>
      <c r="BU30" s="456"/>
      <c r="BV30" s="454">
        <v>1175525</v>
      </c>
      <c r="BW30" s="455"/>
      <c r="BX30" s="455"/>
      <c r="BY30" s="455"/>
      <c r="BZ30" s="455"/>
      <c r="CA30" s="455"/>
      <c r="CB30" s="455"/>
      <c r="CC30" s="456"/>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79" t="s">
        <v>179</v>
      </c>
      <c r="D32" s="379"/>
      <c r="E32" s="379"/>
      <c r="F32" s="379"/>
      <c r="G32" s="379"/>
      <c r="H32" s="379"/>
      <c r="I32" s="379"/>
      <c r="J32" s="379"/>
      <c r="K32" s="379"/>
      <c r="L32" s="379"/>
      <c r="M32" s="379"/>
      <c r="N32" s="379"/>
      <c r="O32" s="379"/>
      <c r="P32" s="379"/>
      <c r="Q32" s="379"/>
      <c r="R32" s="379"/>
      <c r="S32" s="379"/>
      <c r="U32" s="380" t="s">
        <v>180</v>
      </c>
      <c r="V32" s="380"/>
      <c r="W32" s="380"/>
      <c r="X32" s="380"/>
      <c r="Y32" s="380"/>
      <c r="Z32" s="380"/>
      <c r="AA32" s="380"/>
      <c r="AB32" s="380"/>
      <c r="AC32" s="380"/>
      <c r="AD32" s="380"/>
      <c r="AE32" s="380"/>
      <c r="AF32" s="380"/>
      <c r="AG32" s="380"/>
      <c r="AH32" s="380"/>
      <c r="AI32" s="380"/>
      <c r="AJ32" s="380"/>
      <c r="AK32" s="380"/>
      <c r="AM32" s="380" t="s">
        <v>181</v>
      </c>
      <c r="AN32" s="380"/>
      <c r="AO32" s="380"/>
      <c r="AP32" s="380"/>
      <c r="AQ32" s="380"/>
      <c r="AR32" s="380"/>
      <c r="AS32" s="380"/>
      <c r="AT32" s="380"/>
      <c r="AU32" s="380"/>
      <c r="AV32" s="380"/>
      <c r="AW32" s="380"/>
      <c r="AX32" s="380"/>
      <c r="AY32" s="380"/>
      <c r="AZ32" s="380"/>
      <c r="BA32" s="380"/>
      <c r="BB32" s="380"/>
      <c r="BC32" s="380"/>
      <c r="BE32" s="380" t="s">
        <v>182</v>
      </c>
      <c r="BF32" s="380"/>
      <c r="BG32" s="380"/>
      <c r="BH32" s="380"/>
      <c r="BI32" s="380"/>
      <c r="BJ32" s="380"/>
      <c r="BK32" s="380"/>
      <c r="BL32" s="380"/>
      <c r="BM32" s="380"/>
      <c r="BN32" s="380"/>
      <c r="BO32" s="380"/>
      <c r="BP32" s="380"/>
      <c r="BQ32" s="380"/>
      <c r="BR32" s="380"/>
      <c r="BS32" s="380"/>
      <c r="BT32" s="380"/>
      <c r="BU32" s="380"/>
      <c r="BW32" s="380" t="s">
        <v>183</v>
      </c>
      <c r="BX32" s="380"/>
      <c r="BY32" s="380"/>
      <c r="BZ32" s="380"/>
      <c r="CA32" s="380"/>
      <c r="CB32" s="380"/>
      <c r="CC32" s="380"/>
      <c r="CD32" s="380"/>
      <c r="CE32" s="380"/>
      <c r="CF32" s="380"/>
      <c r="CG32" s="380"/>
      <c r="CH32" s="380"/>
      <c r="CI32" s="380"/>
      <c r="CJ32" s="380"/>
      <c r="CK32" s="380"/>
      <c r="CL32" s="380"/>
      <c r="CM32" s="380"/>
      <c r="CO32" s="380" t="s">
        <v>184</v>
      </c>
      <c r="CP32" s="380"/>
      <c r="CQ32" s="380"/>
      <c r="CR32" s="380"/>
      <c r="CS32" s="380"/>
      <c r="CT32" s="380"/>
      <c r="CU32" s="380"/>
      <c r="CV32" s="380"/>
      <c r="CW32" s="380"/>
      <c r="CX32" s="380"/>
      <c r="CY32" s="380"/>
      <c r="CZ32" s="380"/>
      <c r="DA32" s="380"/>
      <c r="DB32" s="380"/>
      <c r="DC32" s="380"/>
      <c r="DD32" s="380"/>
      <c r="DE32" s="380"/>
      <c r="DI32" s="189"/>
    </row>
    <row r="33" spans="1:113" ht="13.5" customHeight="1" x14ac:dyDescent="0.15">
      <c r="A33" s="163"/>
      <c r="B33" s="190"/>
      <c r="C33" s="372" t="s">
        <v>185</v>
      </c>
      <c r="D33" s="372"/>
      <c r="E33" s="371" t="s">
        <v>186</v>
      </c>
      <c r="F33" s="371"/>
      <c r="G33" s="371"/>
      <c r="H33" s="371"/>
      <c r="I33" s="371"/>
      <c r="J33" s="371"/>
      <c r="K33" s="371"/>
      <c r="L33" s="371"/>
      <c r="M33" s="371"/>
      <c r="N33" s="371"/>
      <c r="O33" s="371"/>
      <c r="P33" s="371"/>
      <c r="Q33" s="371"/>
      <c r="R33" s="371"/>
      <c r="S33" s="371"/>
      <c r="T33" s="167"/>
      <c r="U33" s="372" t="s">
        <v>185</v>
      </c>
      <c r="V33" s="372"/>
      <c r="W33" s="371" t="s">
        <v>186</v>
      </c>
      <c r="X33" s="371"/>
      <c r="Y33" s="371"/>
      <c r="Z33" s="371"/>
      <c r="AA33" s="371"/>
      <c r="AB33" s="371"/>
      <c r="AC33" s="371"/>
      <c r="AD33" s="371"/>
      <c r="AE33" s="371"/>
      <c r="AF33" s="371"/>
      <c r="AG33" s="371"/>
      <c r="AH33" s="371"/>
      <c r="AI33" s="371"/>
      <c r="AJ33" s="371"/>
      <c r="AK33" s="371"/>
      <c r="AL33" s="167"/>
      <c r="AM33" s="372" t="s">
        <v>185</v>
      </c>
      <c r="AN33" s="372"/>
      <c r="AO33" s="371" t="s">
        <v>186</v>
      </c>
      <c r="AP33" s="371"/>
      <c r="AQ33" s="371"/>
      <c r="AR33" s="371"/>
      <c r="AS33" s="371"/>
      <c r="AT33" s="371"/>
      <c r="AU33" s="371"/>
      <c r="AV33" s="371"/>
      <c r="AW33" s="371"/>
      <c r="AX33" s="371"/>
      <c r="AY33" s="371"/>
      <c r="AZ33" s="371"/>
      <c r="BA33" s="371"/>
      <c r="BB33" s="371"/>
      <c r="BC33" s="371"/>
      <c r="BD33" s="173"/>
      <c r="BE33" s="371" t="s">
        <v>187</v>
      </c>
      <c r="BF33" s="371"/>
      <c r="BG33" s="371" t="s">
        <v>188</v>
      </c>
      <c r="BH33" s="371"/>
      <c r="BI33" s="371"/>
      <c r="BJ33" s="371"/>
      <c r="BK33" s="371"/>
      <c r="BL33" s="371"/>
      <c r="BM33" s="371"/>
      <c r="BN33" s="371"/>
      <c r="BO33" s="371"/>
      <c r="BP33" s="371"/>
      <c r="BQ33" s="371"/>
      <c r="BR33" s="371"/>
      <c r="BS33" s="371"/>
      <c r="BT33" s="371"/>
      <c r="BU33" s="371"/>
      <c r="BV33" s="173"/>
      <c r="BW33" s="372" t="s">
        <v>187</v>
      </c>
      <c r="BX33" s="372"/>
      <c r="BY33" s="371" t="s">
        <v>189</v>
      </c>
      <c r="BZ33" s="371"/>
      <c r="CA33" s="371"/>
      <c r="CB33" s="371"/>
      <c r="CC33" s="371"/>
      <c r="CD33" s="371"/>
      <c r="CE33" s="371"/>
      <c r="CF33" s="371"/>
      <c r="CG33" s="371"/>
      <c r="CH33" s="371"/>
      <c r="CI33" s="371"/>
      <c r="CJ33" s="371"/>
      <c r="CK33" s="371"/>
      <c r="CL33" s="371"/>
      <c r="CM33" s="371"/>
      <c r="CN33" s="167"/>
      <c r="CO33" s="372" t="s">
        <v>185</v>
      </c>
      <c r="CP33" s="372"/>
      <c r="CQ33" s="371" t="s">
        <v>190</v>
      </c>
      <c r="CR33" s="371"/>
      <c r="CS33" s="371"/>
      <c r="CT33" s="371"/>
      <c r="CU33" s="371"/>
      <c r="CV33" s="371"/>
      <c r="CW33" s="371"/>
      <c r="CX33" s="371"/>
      <c r="CY33" s="371"/>
      <c r="CZ33" s="371"/>
      <c r="DA33" s="371"/>
      <c r="DB33" s="371"/>
      <c r="DC33" s="371"/>
      <c r="DD33" s="371"/>
      <c r="DE33" s="371"/>
      <c r="DF33" s="167"/>
      <c r="DG33" s="370" t="s">
        <v>191</v>
      </c>
      <c r="DH33" s="370"/>
      <c r="DI33" s="168"/>
    </row>
    <row r="34" spans="1:113" ht="32.25" customHeight="1" x14ac:dyDescent="0.15">
      <c r="A34" s="163"/>
      <c r="B34" s="190"/>
      <c r="C34" s="368">
        <f>IF(E34="","",1)</f>
        <v>1</v>
      </c>
      <c r="D34" s="368"/>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163"/>
      <c r="U34" s="368">
        <f>IF(W34="","",MAX(C34:D43)+1)</f>
        <v>2</v>
      </c>
      <c r="V34" s="368"/>
      <c r="W34" s="369" t="str">
        <f>IF('各会計、関係団体の財政状況及び健全化判断比率'!B28="","",'各会計、関係団体の財政状況及び健全化判断比率'!B28)</f>
        <v>国民健康保険特別会計</v>
      </c>
      <c r="X34" s="369"/>
      <c r="Y34" s="369"/>
      <c r="Z34" s="369"/>
      <c r="AA34" s="369"/>
      <c r="AB34" s="369"/>
      <c r="AC34" s="369"/>
      <c r="AD34" s="369"/>
      <c r="AE34" s="369"/>
      <c r="AF34" s="369"/>
      <c r="AG34" s="369"/>
      <c r="AH34" s="369"/>
      <c r="AI34" s="369"/>
      <c r="AJ34" s="369"/>
      <c r="AK34" s="369"/>
      <c r="AL34" s="163"/>
      <c r="AM34" s="368">
        <f>IF(AO34="","",MAX(C34:D43,U34:V43)+1)</f>
        <v>5</v>
      </c>
      <c r="AN34" s="368"/>
      <c r="AO34" s="369" t="str">
        <f>IF('各会計、関係団体の財政状況及び健全化判断比率'!B31="","",'各会計、関係団体の財政状況及び健全化判断比率'!B31)</f>
        <v>簡易水道事業会計</v>
      </c>
      <c r="AP34" s="369"/>
      <c r="AQ34" s="369"/>
      <c r="AR34" s="369"/>
      <c r="AS34" s="369"/>
      <c r="AT34" s="369"/>
      <c r="AU34" s="369"/>
      <c r="AV34" s="369"/>
      <c r="AW34" s="369"/>
      <c r="AX34" s="369"/>
      <c r="AY34" s="369"/>
      <c r="AZ34" s="369"/>
      <c r="BA34" s="369"/>
      <c r="BB34" s="369"/>
      <c r="BC34" s="369"/>
      <c r="BD34" s="163"/>
      <c r="BE34" s="368" t="str">
        <f>IF(BG34="","",MAX(C34:D43,U34:V43,AM34:AN43)+1)</f>
        <v/>
      </c>
      <c r="BF34" s="368"/>
      <c r="BG34" s="369"/>
      <c r="BH34" s="369"/>
      <c r="BI34" s="369"/>
      <c r="BJ34" s="369"/>
      <c r="BK34" s="369"/>
      <c r="BL34" s="369"/>
      <c r="BM34" s="369"/>
      <c r="BN34" s="369"/>
      <c r="BO34" s="369"/>
      <c r="BP34" s="369"/>
      <c r="BQ34" s="369"/>
      <c r="BR34" s="369"/>
      <c r="BS34" s="369"/>
      <c r="BT34" s="369"/>
      <c r="BU34" s="369"/>
      <c r="BV34" s="163"/>
      <c r="BW34" s="368">
        <f>IF(BY34="","",MAX(C34:D43,U34:V43,AM34:AN43,BE34:BF43)+1)</f>
        <v>6</v>
      </c>
      <c r="BX34" s="368"/>
      <c r="BY34" s="369" t="str">
        <f>IF('各会計、関係団体の財政状況及び健全化判断比率'!B68="","",'各会計、関係団体の財政状況及び健全化判断比率'!B68)</f>
        <v>一部事務組合下北医療センター</v>
      </c>
      <c r="BZ34" s="369"/>
      <c r="CA34" s="369"/>
      <c r="CB34" s="369"/>
      <c r="CC34" s="369"/>
      <c r="CD34" s="369"/>
      <c r="CE34" s="369"/>
      <c r="CF34" s="369"/>
      <c r="CG34" s="369"/>
      <c r="CH34" s="369"/>
      <c r="CI34" s="369"/>
      <c r="CJ34" s="369"/>
      <c r="CK34" s="369"/>
      <c r="CL34" s="369"/>
      <c r="CM34" s="369"/>
      <c r="CN34" s="163"/>
      <c r="CO34" s="368" t="str">
        <f>IF(CQ34="","",MAX(C34:D43,U34:V43,AM34:AN43,BE34:BF43,BW34:BX43)+1)</f>
        <v/>
      </c>
      <c r="CP34" s="368"/>
      <c r="CQ34" s="369" t="str">
        <f>IF('各会計、関係団体の財政状況及び健全化判断比率'!BS7="","",'各会計、関係団体の財政状況及び健全化判断比率'!BS7)</f>
        <v/>
      </c>
      <c r="CR34" s="369"/>
      <c r="CS34" s="369"/>
      <c r="CT34" s="369"/>
      <c r="CU34" s="369"/>
      <c r="CV34" s="369"/>
      <c r="CW34" s="369"/>
      <c r="CX34" s="369"/>
      <c r="CY34" s="369"/>
      <c r="CZ34" s="369"/>
      <c r="DA34" s="369"/>
      <c r="DB34" s="369"/>
      <c r="DC34" s="369"/>
      <c r="DD34" s="369"/>
      <c r="DE34" s="369"/>
      <c r="DG34" s="366" t="str">
        <f>IF('各会計、関係団体の財政状況及び健全化判断比率'!BR7="","",'各会計、関係団体の財政状況及び健全化判断比率'!BR7)</f>
        <v/>
      </c>
      <c r="DH34" s="366"/>
      <c r="DI34" s="168"/>
    </row>
    <row r="35" spans="1:113" ht="32.25" customHeight="1" x14ac:dyDescent="0.15">
      <c r="A35" s="163"/>
      <c r="B35" s="190"/>
      <c r="C35" s="368" t="str">
        <f>IF(E35="","",C34+1)</f>
        <v/>
      </c>
      <c r="D35" s="368"/>
      <c r="E35" s="369" t="str">
        <f>IF('各会計、関係団体の財政状況及び健全化判断比率'!B8="","",'各会計、関係団体の財政状況及び健全化判断比率'!B8)</f>
        <v/>
      </c>
      <c r="F35" s="369"/>
      <c r="G35" s="369"/>
      <c r="H35" s="369"/>
      <c r="I35" s="369"/>
      <c r="J35" s="369"/>
      <c r="K35" s="369"/>
      <c r="L35" s="369"/>
      <c r="M35" s="369"/>
      <c r="N35" s="369"/>
      <c r="O35" s="369"/>
      <c r="P35" s="369"/>
      <c r="Q35" s="369"/>
      <c r="R35" s="369"/>
      <c r="S35" s="369"/>
      <c r="T35" s="163"/>
      <c r="U35" s="368">
        <f>IF(W35="","",U34+1)</f>
        <v>3</v>
      </c>
      <c r="V35" s="368"/>
      <c r="W35" s="369" t="str">
        <f>IF('各会計、関係団体の財政状況及び健全化判断比率'!B29="","",'各会計、関係団体の財政状況及び健全化判断比率'!B29)</f>
        <v>介護保険特別会計</v>
      </c>
      <c r="X35" s="369"/>
      <c r="Y35" s="369"/>
      <c r="Z35" s="369"/>
      <c r="AA35" s="369"/>
      <c r="AB35" s="369"/>
      <c r="AC35" s="369"/>
      <c r="AD35" s="369"/>
      <c r="AE35" s="369"/>
      <c r="AF35" s="369"/>
      <c r="AG35" s="369"/>
      <c r="AH35" s="369"/>
      <c r="AI35" s="369"/>
      <c r="AJ35" s="369"/>
      <c r="AK35" s="369"/>
      <c r="AL35" s="163"/>
      <c r="AM35" s="368" t="str">
        <f t="shared" ref="AM35:AM43" si="0">IF(AO35="","",AM34+1)</f>
        <v/>
      </c>
      <c r="AN35" s="368"/>
      <c r="AO35" s="369"/>
      <c r="AP35" s="369"/>
      <c r="AQ35" s="369"/>
      <c r="AR35" s="369"/>
      <c r="AS35" s="369"/>
      <c r="AT35" s="369"/>
      <c r="AU35" s="369"/>
      <c r="AV35" s="369"/>
      <c r="AW35" s="369"/>
      <c r="AX35" s="369"/>
      <c r="AY35" s="369"/>
      <c r="AZ35" s="369"/>
      <c r="BA35" s="369"/>
      <c r="BB35" s="369"/>
      <c r="BC35" s="369"/>
      <c r="BD35" s="163"/>
      <c r="BE35" s="368" t="str">
        <f t="shared" ref="BE35:BE43" si="1">IF(BG35="","",BE34+1)</f>
        <v/>
      </c>
      <c r="BF35" s="368"/>
      <c r="BG35" s="369"/>
      <c r="BH35" s="369"/>
      <c r="BI35" s="369"/>
      <c r="BJ35" s="369"/>
      <c r="BK35" s="369"/>
      <c r="BL35" s="369"/>
      <c r="BM35" s="369"/>
      <c r="BN35" s="369"/>
      <c r="BO35" s="369"/>
      <c r="BP35" s="369"/>
      <c r="BQ35" s="369"/>
      <c r="BR35" s="369"/>
      <c r="BS35" s="369"/>
      <c r="BT35" s="369"/>
      <c r="BU35" s="369"/>
      <c r="BV35" s="163"/>
      <c r="BW35" s="368">
        <f t="shared" ref="BW35:BW43" si="2">IF(BY35="","",BW34+1)</f>
        <v>7</v>
      </c>
      <c r="BX35" s="368"/>
      <c r="BY35" s="369" t="str">
        <f>IF('各会計、関係団体の財政状況及び健全化判断比率'!B69="","",'各会計、関係団体の財政状況及び健全化判断比率'!B69)</f>
        <v>下北地域広域行政事務組合</v>
      </c>
      <c r="BZ35" s="369"/>
      <c r="CA35" s="369"/>
      <c r="CB35" s="369"/>
      <c r="CC35" s="369"/>
      <c r="CD35" s="369"/>
      <c r="CE35" s="369"/>
      <c r="CF35" s="369"/>
      <c r="CG35" s="369"/>
      <c r="CH35" s="369"/>
      <c r="CI35" s="369"/>
      <c r="CJ35" s="369"/>
      <c r="CK35" s="369"/>
      <c r="CL35" s="369"/>
      <c r="CM35" s="369"/>
      <c r="CN35" s="163"/>
      <c r="CO35" s="368" t="str">
        <f t="shared" ref="CO35:CO43" si="3">IF(CQ35="","",CO34+1)</f>
        <v/>
      </c>
      <c r="CP35" s="368"/>
      <c r="CQ35" s="369" t="str">
        <f>IF('各会計、関係団体の財政状況及び健全化判断比率'!BS8="","",'各会計、関係団体の財政状況及び健全化判断比率'!BS8)</f>
        <v/>
      </c>
      <c r="CR35" s="369"/>
      <c r="CS35" s="369"/>
      <c r="CT35" s="369"/>
      <c r="CU35" s="369"/>
      <c r="CV35" s="369"/>
      <c r="CW35" s="369"/>
      <c r="CX35" s="369"/>
      <c r="CY35" s="369"/>
      <c r="CZ35" s="369"/>
      <c r="DA35" s="369"/>
      <c r="DB35" s="369"/>
      <c r="DC35" s="369"/>
      <c r="DD35" s="369"/>
      <c r="DE35" s="369"/>
      <c r="DG35" s="366" t="str">
        <f>IF('各会計、関係団体の財政状況及び健全化判断比率'!BR8="","",'各会計、関係団体の財政状況及び健全化判断比率'!BR8)</f>
        <v/>
      </c>
      <c r="DH35" s="366"/>
      <c r="DI35" s="168"/>
    </row>
    <row r="36" spans="1:113" ht="32.25" customHeight="1" x14ac:dyDescent="0.15">
      <c r="A36" s="163"/>
      <c r="B36" s="190"/>
      <c r="C36" s="368" t="str">
        <f>IF(E36="","",C35+1)</f>
        <v/>
      </c>
      <c r="D36" s="368"/>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163"/>
      <c r="U36" s="368">
        <f t="shared" ref="U36:U43" si="4">IF(W36="","",U35+1)</f>
        <v>4</v>
      </c>
      <c r="V36" s="368"/>
      <c r="W36" s="369" t="str">
        <f>IF('各会計、関係団体の財政状況及び健全化判断比率'!B30="","",'各会計、関係団体の財政状況及び健全化判断比率'!B30)</f>
        <v>後期高齢者医療特別会計</v>
      </c>
      <c r="X36" s="369"/>
      <c r="Y36" s="369"/>
      <c r="Z36" s="369"/>
      <c r="AA36" s="369"/>
      <c r="AB36" s="369"/>
      <c r="AC36" s="369"/>
      <c r="AD36" s="369"/>
      <c r="AE36" s="369"/>
      <c r="AF36" s="369"/>
      <c r="AG36" s="369"/>
      <c r="AH36" s="369"/>
      <c r="AI36" s="369"/>
      <c r="AJ36" s="369"/>
      <c r="AK36" s="369"/>
      <c r="AL36" s="163"/>
      <c r="AM36" s="368" t="str">
        <f t="shared" si="0"/>
        <v/>
      </c>
      <c r="AN36" s="368"/>
      <c r="AO36" s="369"/>
      <c r="AP36" s="369"/>
      <c r="AQ36" s="369"/>
      <c r="AR36" s="369"/>
      <c r="AS36" s="369"/>
      <c r="AT36" s="369"/>
      <c r="AU36" s="369"/>
      <c r="AV36" s="369"/>
      <c r="AW36" s="369"/>
      <c r="AX36" s="369"/>
      <c r="AY36" s="369"/>
      <c r="AZ36" s="369"/>
      <c r="BA36" s="369"/>
      <c r="BB36" s="369"/>
      <c r="BC36" s="369"/>
      <c r="BD36" s="163"/>
      <c r="BE36" s="368" t="str">
        <f t="shared" si="1"/>
        <v/>
      </c>
      <c r="BF36" s="368"/>
      <c r="BG36" s="369"/>
      <c r="BH36" s="369"/>
      <c r="BI36" s="369"/>
      <c r="BJ36" s="369"/>
      <c r="BK36" s="369"/>
      <c r="BL36" s="369"/>
      <c r="BM36" s="369"/>
      <c r="BN36" s="369"/>
      <c r="BO36" s="369"/>
      <c r="BP36" s="369"/>
      <c r="BQ36" s="369"/>
      <c r="BR36" s="369"/>
      <c r="BS36" s="369"/>
      <c r="BT36" s="369"/>
      <c r="BU36" s="369"/>
      <c r="BV36" s="163"/>
      <c r="BW36" s="368">
        <f t="shared" si="2"/>
        <v>8</v>
      </c>
      <c r="BX36" s="368"/>
      <c r="BY36" s="369" t="str">
        <f>IF('各会計、関係団体の財政状況及び健全化判断比率'!B70="","",'各会計、関係団体の財政状況及び健全化判断比率'!B70)</f>
        <v>青森県後期高齢者医療広域連合（一般会計分）</v>
      </c>
      <c r="BZ36" s="369"/>
      <c r="CA36" s="369"/>
      <c r="CB36" s="369"/>
      <c r="CC36" s="369"/>
      <c r="CD36" s="369"/>
      <c r="CE36" s="369"/>
      <c r="CF36" s="369"/>
      <c r="CG36" s="369"/>
      <c r="CH36" s="369"/>
      <c r="CI36" s="369"/>
      <c r="CJ36" s="369"/>
      <c r="CK36" s="369"/>
      <c r="CL36" s="369"/>
      <c r="CM36" s="369"/>
      <c r="CN36" s="163"/>
      <c r="CO36" s="368" t="str">
        <f t="shared" si="3"/>
        <v/>
      </c>
      <c r="CP36" s="368"/>
      <c r="CQ36" s="369" t="str">
        <f>IF('各会計、関係団体の財政状況及び健全化判断比率'!BS9="","",'各会計、関係団体の財政状況及び健全化判断比率'!BS9)</f>
        <v/>
      </c>
      <c r="CR36" s="369"/>
      <c r="CS36" s="369"/>
      <c r="CT36" s="369"/>
      <c r="CU36" s="369"/>
      <c r="CV36" s="369"/>
      <c r="CW36" s="369"/>
      <c r="CX36" s="369"/>
      <c r="CY36" s="369"/>
      <c r="CZ36" s="369"/>
      <c r="DA36" s="369"/>
      <c r="DB36" s="369"/>
      <c r="DC36" s="369"/>
      <c r="DD36" s="369"/>
      <c r="DE36" s="369"/>
      <c r="DG36" s="366" t="str">
        <f>IF('各会計、関係団体の財政状況及び健全化判断比率'!BR9="","",'各会計、関係団体の財政状況及び健全化判断比率'!BR9)</f>
        <v/>
      </c>
      <c r="DH36" s="366"/>
      <c r="DI36" s="168"/>
    </row>
    <row r="37" spans="1:113" ht="32.25" customHeight="1" x14ac:dyDescent="0.15">
      <c r="A37" s="163"/>
      <c r="B37" s="190"/>
      <c r="C37" s="368" t="str">
        <f>IF(E37="","",C36+1)</f>
        <v/>
      </c>
      <c r="D37" s="368"/>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163"/>
      <c r="U37" s="368" t="str">
        <f t="shared" si="4"/>
        <v/>
      </c>
      <c r="V37" s="368"/>
      <c r="W37" s="369"/>
      <c r="X37" s="369"/>
      <c r="Y37" s="369"/>
      <c r="Z37" s="369"/>
      <c r="AA37" s="369"/>
      <c r="AB37" s="369"/>
      <c r="AC37" s="369"/>
      <c r="AD37" s="369"/>
      <c r="AE37" s="369"/>
      <c r="AF37" s="369"/>
      <c r="AG37" s="369"/>
      <c r="AH37" s="369"/>
      <c r="AI37" s="369"/>
      <c r="AJ37" s="369"/>
      <c r="AK37" s="369"/>
      <c r="AL37" s="163"/>
      <c r="AM37" s="368" t="str">
        <f t="shared" si="0"/>
        <v/>
      </c>
      <c r="AN37" s="368"/>
      <c r="AO37" s="369"/>
      <c r="AP37" s="369"/>
      <c r="AQ37" s="369"/>
      <c r="AR37" s="369"/>
      <c r="AS37" s="369"/>
      <c r="AT37" s="369"/>
      <c r="AU37" s="369"/>
      <c r="AV37" s="369"/>
      <c r="AW37" s="369"/>
      <c r="AX37" s="369"/>
      <c r="AY37" s="369"/>
      <c r="AZ37" s="369"/>
      <c r="BA37" s="369"/>
      <c r="BB37" s="369"/>
      <c r="BC37" s="369"/>
      <c r="BD37" s="163"/>
      <c r="BE37" s="368" t="str">
        <f t="shared" si="1"/>
        <v/>
      </c>
      <c r="BF37" s="368"/>
      <c r="BG37" s="369"/>
      <c r="BH37" s="369"/>
      <c r="BI37" s="369"/>
      <c r="BJ37" s="369"/>
      <c r="BK37" s="369"/>
      <c r="BL37" s="369"/>
      <c r="BM37" s="369"/>
      <c r="BN37" s="369"/>
      <c r="BO37" s="369"/>
      <c r="BP37" s="369"/>
      <c r="BQ37" s="369"/>
      <c r="BR37" s="369"/>
      <c r="BS37" s="369"/>
      <c r="BT37" s="369"/>
      <c r="BU37" s="369"/>
      <c r="BV37" s="163"/>
      <c r="BW37" s="368">
        <f t="shared" si="2"/>
        <v>9</v>
      </c>
      <c r="BX37" s="368"/>
      <c r="BY37" s="369" t="str">
        <f>IF('各会計、関係団体の財政状況及び健全化判断比率'!B71="","",'各会計、関係団体の財政状況及び健全化判断比率'!B71)</f>
        <v>青森県後期高齢者医療広域連合（特別会計分）</v>
      </c>
      <c r="BZ37" s="369"/>
      <c r="CA37" s="369"/>
      <c r="CB37" s="369"/>
      <c r="CC37" s="369"/>
      <c r="CD37" s="369"/>
      <c r="CE37" s="369"/>
      <c r="CF37" s="369"/>
      <c r="CG37" s="369"/>
      <c r="CH37" s="369"/>
      <c r="CI37" s="369"/>
      <c r="CJ37" s="369"/>
      <c r="CK37" s="369"/>
      <c r="CL37" s="369"/>
      <c r="CM37" s="369"/>
      <c r="CN37" s="163"/>
      <c r="CO37" s="368" t="str">
        <f t="shared" si="3"/>
        <v/>
      </c>
      <c r="CP37" s="368"/>
      <c r="CQ37" s="369" t="str">
        <f>IF('各会計、関係団体の財政状況及び健全化判断比率'!BS10="","",'各会計、関係団体の財政状況及び健全化判断比率'!BS10)</f>
        <v/>
      </c>
      <c r="CR37" s="369"/>
      <c r="CS37" s="369"/>
      <c r="CT37" s="369"/>
      <c r="CU37" s="369"/>
      <c r="CV37" s="369"/>
      <c r="CW37" s="369"/>
      <c r="CX37" s="369"/>
      <c r="CY37" s="369"/>
      <c r="CZ37" s="369"/>
      <c r="DA37" s="369"/>
      <c r="DB37" s="369"/>
      <c r="DC37" s="369"/>
      <c r="DD37" s="369"/>
      <c r="DE37" s="369"/>
      <c r="DG37" s="366" t="str">
        <f>IF('各会計、関係団体の財政状況及び健全化判断比率'!BR10="","",'各会計、関係団体の財政状況及び健全化判断比率'!BR10)</f>
        <v/>
      </c>
      <c r="DH37" s="366"/>
      <c r="DI37" s="168"/>
    </row>
    <row r="38" spans="1:113" ht="32.25" customHeight="1" x14ac:dyDescent="0.15">
      <c r="A38" s="163"/>
      <c r="B38" s="190"/>
      <c r="C38" s="368" t="str">
        <f t="shared" ref="C38:C43" si="5">IF(E38="","",C37+1)</f>
        <v/>
      </c>
      <c r="D38" s="368"/>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163"/>
      <c r="U38" s="368" t="str">
        <f t="shared" si="4"/>
        <v/>
      </c>
      <c r="V38" s="368"/>
      <c r="W38" s="369"/>
      <c r="X38" s="369"/>
      <c r="Y38" s="369"/>
      <c r="Z38" s="369"/>
      <c r="AA38" s="369"/>
      <c r="AB38" s="369"/>
      <c r="AC38" s="369"/>
      <c r="AD38" s="369"/>
      <c r="AE38" s="369"/>
      <c r="AF38" s="369"/>
      <c r="AG38" s="369"/>
      <c r="AH38" s="369"/>
      <c r="AI38" s="369"/>
      <c r="AJ38" s="369"/>
      <c r="AK38" s="369"/>
      <c r="AL38" s="163"/>
      <c r="AM38" s="368" t="str">
        <f t="shared" si="0"/>
        <v/>
      </c>
      <c r="AN38" s="368"/>
      <c r="AO38" s="369"/>
      <c r="AP38" s="369"/>
      <c r="AQ38" s="369"/>
      <c r="AR38" s="369"/>
      <c r="AS38" s="369"/>
      <c r="AT38" s="369"/>
      <c r="AU38" s="369"/>
      <c r="AV38" s="369"/>
      <c r="AW38" s="369"/>
      <c r="AX38" s="369"/>
      <c r="AY38" s="369"/>
      <c r="AZ38" s="369"/>
      <c r="BA38" s="369"/>
      <c r="BB38" s="369"/>
      <c r="BC38" s="369"/>
      <c r="BD38" s="163"/>
      <c r="BE38" s="368" t="str">
        <f t="shared" si="1"/>
        <v/>
      </c>
      <c r="BF38" s="368"/>
      <c r="BG38" s="369"/>
      <c r="BH38" s="369"/>
      <c r="BI38" s="369"/>
      <c r="BJ38" s="369"/>
      <c r="BK38" s="369"/>
      <c r="BL38" s="369"/>
      <c r="BM38" s="369"/>
      <c r="BN38" s="369"/>
      <c r="BO38" s="369"/>
      <c r="BP38" s="369"/>
      <c r="BQ38" s="369"/>
      <c r="BR38" s="369"/>
      <c r="BS38" s="369"/>
      <c r="BT38" s="369"/>
      <c r="BU38" s="369"/>
      <c r="BV38" s="163"/>
      <c r="BW38" s="368">
        <f t="shared" si="2"/>
        <v>10</v>
      </c>
      <c r="BX38" s="368"/>
      <c r="BY38" s="369" t="str">
        <f>IF('各会計、関係団体の財政状況及び健全化判断比率'!B72="","",'各会計、関係団体の財政状況及び健全化判断比率'!B72)</f>
        <v>青森県市町村総合事務組合</v>
      </c>
      <c r="BZ38" s="369"/>
      <c r="CA38" s="369"/>
      <c r="CB38" s="369"/>
      <c r="CC38" s="369"/>
      <c r="CD38" s="369"/>
      <c r="CE38" s="369"/>
      <c r="CF38" s="369"/>
      <c r="CG38" s="369"/>
      <c r="CH38" s="369"/>
      <c r="CI38" s="369"/>
      <c r="CJ38" s="369"/>
      <c r="CK38" s="369"/>
      <c r="CL38" s="369"/>
      <c r="CM38" s="369"/>
      <c r="CN38" s="163"/>
      <c r="CO38" s="368" t="str">
        <f t="shared" si="3"/>
        <v/>
      </c>
      <c r="CP38" s="368"/>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G38" s="366" t="str">
        <f>IF('各会計、関係団体の財政状況及び健全化判断比率'!BR11="","",'各会計、関係団体の財政状況及び健全化判断比率'!BR11)</f>
        <v/>
      </c>
      <c r="DH38" s="366"/>
      <c r="DI38" s="168"/>
    </row>
    <row r="39" spans="1:113" ht="32.25" customHeight="1" x14ac:dyDescent="0.15">
      <c r="A39" s="163"/>
      <c r="B39" s="190"/>
      <c r="C39" s="368" t="str">
        <f t="shared" si="5"/>
        <v/>
      </c>
      <c r="D39" s="368"/>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163"/>
      <c r="U39" s="368" t="str">
        <f t="shared" si="4"/>
        <v/>
      </c>
      <c r="V39" s="368"/>
      <c r="W39" s="369"/>
      <c r="X39" s="369"/>
      <c r="Y39" s="369"/>
      <c r="Z39" s="369"/>
      <c r="AA39" s="369"/>
      <c r="AB39" s="369"/>
      <c r="AC39" s="369"/>
      <c r="AD39" s="369"/>
      <c r="AE39" s="369"/>
      <c r="AF39" s="369"/>
      <c r="AG39" s="369"/>
      <c r="AH39" s="369"/>
      <c r="AI39" s="369"/>
      <c r="AJ39" s="369"/>
      <c r="AK39" s="369"/>
      <c r="AL39" s="163"/>
      <c r="AM39" s="368" t="str">
        <f t="shared" si="0"/>
        <v/>
      </c>
      <c r="AN39" s="368"/>
      <c r="AO39" s="369"/>
      <c r="AP39" s="369"/>
      <c r="AQ39" s="369"/>
      <c r="AR39" s="369"/>
      <c r="AS39" s="369"/>
      <c r="AT39" s="369"/>
      <c r="AU39" s="369"/>
      <c r="AV39" s="369"/>
      <c r="AW39" s="369"/>
      <c r="AX39" s="369"/>
      <c r="AY39" s="369"/>
      <c r="AZ39" s="369"/>
      <c r="BA39" s="369"/>
      <c r="BB39" s="369"/>
      <c r="BC39" s="369"/>
      <c r="BD39" s="163"/>
      <c r="BE39" s="368" t="str">
        <f t="shared" si="1"/>
        <v/>
      </c>
      <c r="BF39" s="368"/>
      <c r="BG39" s="369"/>
      <c r="BH39" s="369"/>
      <c r="BI39" s="369"/>
      <c r="BJ39" s="369"/>
      <c r="BK39" s="369"/>
      <c r="BL39" s="369"/>
      <c r="BM39" s="369"/>
      <c r="BN39" s="369"/>
      <c r="BO39" s="369"/>
      <c r="BP39" s="369"/>
      <c r="BQ39" s="369"/>
      <c r="BR39" s="369"/>
      <c r="BS39" s="369"/>
      <c r="BT39" s="369"/>
      <c r="BU39" s="369"/>
      <c r="BV39" s="163"/>
      <c r="BW39" s="368">
        <f t="shared" si="2"/>
        <v>11</v>
      </c>
      <c r="BX39" s="368"/>
      <c r="BY39" s="369" t="str">
        <f>IF('各会計、関係団体の財政状況及び健全化判断比率'!B73="","",'各会計、関係団体の財政状況及び健全化判断比率'!B73)</f>
        <v>青森県交通災害共済組合</v>
      </c>
      <c r="BZ39" s="369"/>
      <c r="CA39" s="369"/>
      <c r="CB39" s="369"/>
      <c r="CC39" s="369"/>
      <c r="CD39" s="369"/>
      <c r="CE39" s="369"/>
      <c r="CF39" s="369"/>
      <c r="CG39" s="369"/>
      <c r="CH39" s="369"/>
      <c r="CI39" s="369"/>
      <c r="CJ39" s="369"/>
      <c r="CK39" s="369"/>
      <c r="CL39" s="369"/>
      <c r="CM39" s="369"/>
      <c r="CN39" s="163"/>
      <c r="CO39" s="368" t="str">
        <f t="shared" si="3"/>
        <v/>
      </c>
      <c r="CP39" s="368"/>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G39" s="366" t="str">
        <f>IF('各会計、関係団体の財政状況及び健全化判断比率'!BR12="","",'各会計、関係団体の財政状況及び健全化判断比率'!BR12)</f>
        <v/>
      </c>
      <c r="DH39" s="366"/>
      <c r="DI39" s="168"/>
    </row>
    <row r="40" spans="1:113" ht="32.25" customHeight="1" x14ac:dyDescent="0.15">
      <c r="A40" s="163"/>
      <c r="B40" s="190"/>
      <c r="C40" s="368" t="str">
        <f t="shared" si="5"/>
        <v/>
      </c>
      <c r="D40" s="368"/>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163"/>
      <c r="U40" s="368" t="str">
        <f t="shared" si="4"/>
        <v/>
      </c>
      <c r="V40" s="368"/>
      <c r="W40" s="369"/>
      <c r="X40" s="369"/>
      <c r="Y40" s="369"/>
      <c r="Z40" s="369"/>
      <c r="AA40" s="369"/>
      <c r="AB40" s="369"/>
      <c r="AC40" s="369"/>
      <c r="AD40" s="369"/>
      <c r="AE40" s="369"/>
      <c r="AF40" s="369"/>
      <c r="AG40" s="369"/>
      <c r="AH40" s="369"/>
      <c r="AI40" s="369"/>
      <c r="AJ40" s="369"/>
      <c r="AK40" s="369"/>
      <c r="AL40" s="163"/>
      <c r="AM40" s="368" t="str">
        <f t="shared" si="0"/>
        <v/>
      </c>
      <c r="AN40" s="368"/>
      <c r="AO40" s="369"/>
      <c r="AP40" s="369"/>
      <c r="AQ40" s="369"/>
      <c r="AR40" s="369"/>
      <c r="AS40" s="369"/>
      <c r="AT40" s="369"/>
      <c r="AU40" s="369"/>
      <c r="AV40" s="369"/>
      <c r="AW40" s="369"/>
      <c r="AX40" s="369"/>
      <c r="AY40" s="369"/>
      <c r="AZ40" s="369"/>
      <c r="BA40" s="369"/>
      <c r="BB40" s="369"/>
      <c r="BC40" s="369"/>
      <c r="BD40" s="163"/>
      <c r="BE40" s="368" t="str">
        <f t="shared" si="1"/>
        <v/>
      </c>
      <c r="BF40" s="368"/>
      <c r="BG40" s="369"/>
      <c r="BH40" s="369"/>
      <c r="BI40" s="369"/>
      <c r="BJ40" s="369"/>
      <c r="BK40" s="369"/>
      <c r="BL40" s="369"/>
      <c r="BM40" s="369"/>
      <c r="BN40" s="369"/>
      <c r="BO40" s="369"/>
      <c r="BP40" s="369"/>
      <c r="BQ40" s="369"/>
      <c r="BR40" s="369"/>
      <c r="BS40" s="369"/>
      <c r="BT40" s="369"/>
      <c r="BU40" s="369"/>
      <c r="BV40" s="163"/>
      <c r="BW40" s="368">
        <f t="shared" si="2"/>
        <v>12</v>
      </c>
      <c r="BX40" s="368"/>
      <c r="BY40" s="369" t="str">
        <f>IF('各会計、関係団体の財政状況及び健全化判断比率'!B74="","",'各会計、関係団体の財政状況及び健全化判断比率'!B74)</f>
        <v>青森県市町村職員退職手当組合</v>
      </c>
      <c r="BZ40" s="369"/>
      <c r="CA40" s="369"/>
      <c r="CB40" s="369"/>
      <c r="CC40" s="369"/>
      <c r="CD40" s="369"/>
      <c r="CE40" s="369"/>
      <c r="CF40" s="369"/>
      <c r="CG40" s="369"/>
      <c r="CH40" s="369"/>
      <c r="CI40" s="369"/>
      <c r="CJ40" s="369"/>
      <c r="CK40" s="369"/>
      <c r="CL40" s="369"/>
      <c r="CM40" s="369"/>
      <c r="CN40" s="163"/>
      <c r="CO40" s="368" t="str">
        <f t="shared" si="3"/>
        <v/>
      </c>
      <c r="CP40" s="368"/>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G40" s="366" t="str">
        <f>IF('各会計、関係団体の財政状況及び健全化判断比率'!BR13="","",'各会計、関係団体の財政状況及び健全化判断比率'!BR13)</f>
        <v/>
      </c>
      <c r="DH40" s="366"/>
      <c r="DI40" s="168"/>
    </row>
    <row r="41" spans="1:113" ht="32.25" customHeight="1" x14ac:dyDescent="0.15">
      <c r="A41" s="163"/>
      <c r="B41" s="190"/>
      <c r="C41" s="368" t="str">
        <f t="shared" si="5"/>
        <v/>
      </c>
      <c r="D41" s="368"/>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163"/>
      <c r="U41" s="368" t="str">
        <f t="shared" si="4"/>
        <v/>
      </c>
      <c r="V41" s="368"/>
      <c r="W41" s="369"/>
      <c r="X41" s="369"/>
      <c r="Y41" s="369"/>
      <c r="Z41" s="369"/>
      <c r="AA41" s="369"/>
      <c r="AB41" s="369"/>
      <c r="AC41" s="369"/>
      <c r="AD41" s="369"/>
      <c r="AE41" s="369"/>
      <c r="AF41" s="369"/>
      <c r="AG41" s="369"/>
      <c r="AH41" s="369"/>
      <c r="AI41" s="369"/>
      <c r="AJ41" s="369"/>
      <c r="AK41" s="369"/>
      <c r="AL41" s="163"/>
      <c r="AM41" s="368" t="str">
        <f t="shared" si="0"/>
        <v/>
      </c>
      <c r="AN41" s="368"/>
      <c r="AO41" s="369"/>
      <c r="AP41" s="369"/>
      <c r="AQ41" s="369"/>
      <c r="AR41" s="369"/>
      <c r="AS41" s="369"/>
      <c r="AT41" s="369"/>
      <c r="AU41" s="369"/>
      <c r="AV41" s="369"/>
      <c r="AW41" s="369"/>
      <c r="AX41" s="369"/>
      <c r="AY41" s="369"/>
      <c r="AZ41" s="369"/>
      <c r="BA41" s="369"/>
      <c r="BB41" s="369"/>
      <c r="BC41" s="369"/>
      <c r="BD41" s="163"/>
      <c r="BE41" s="368" t="str">
        <f t="shared" si="1"/>
        <v/>
      </c>
      <c r="BF41" s="368"/>
      <c r="BG41" s="369"/>
      <c r="BH41" s="369"/>
      <c r="BI41" s="369"/>
      <c r="BJ41" s="369"/>
      <c r="BK41" s="369"/>
      <c r="BL41" s="369"/>
      <c r="BM41" s="369"/>
      <c r="BN41" s="369"/>
      <c r="BO41" s="369"/>
      <c r="BP41" s="369"/>
      <c r="BQ41" s="369"/>
      <c r="BR41" s="369"/>
      <c r="BS41" s="369"/>
      <c r="BT41" s="369"/>
      <c r="BU41" s="369"/>
      <c r="BV41" s="163"/>
      <c r="BW41" s="368" t="str">
        <f t="shared" si="2"/>
        <v/>
      </c>
      <c r="BX41" s="368"/>
      <c r="BY41" s="369" t="str">
        <f>IF('各会計、関係団体の財政状況及び健全化判断比率'!B75="","",'各会計、関係団体の財政状況及び健全化判断比率'!B75)</f>
        <v/>
      </c>
      <c r="BZ41" s="369"/>
      <c r="CA41" s="369"/>
      <c r="CB41" s="369"/>
      <c r="CC41" s="369"/>
      <c r="CD41" s="369"/>
      <c r="CE41" s="369"/>
      <c r="CF41" s="369"/>
      <c r="CG41" s="369"/>
      <c r="CH41" s="369"/>
      <c r="CI41" s="369"/>
      <c r="CJ41" s="369"/>
      <c r="CK41" s="369"/>
      <c r="CL41" s="369"/>
      <c r="CM41" s="369"/>
      <c r="CN41" s="163"/>
      <c r="CO41" s="368" t="str">
        <f t="shared" si="3"/>
        <v/>
      </c>
      <c r="CP41" s="368"/>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G41" s="366" t="str">
        <f>IF('各会計、関係団体の財政状況及び健全化判断比率'!BR14="","",'各会計、関係団体の財政状況及び健全化判断比率'!BR14)</f>
        <v/>
      </c>
      <c r="DH41" s="366"/>
      <c r="DI41" s="168"/>
    </row>
    <row r="42" spans="1:113" ht="32.25" customHeight="1" x14ac:dyDescent="0.15">
      <c r="B42" s="190"/>
      <c r="C42" s="368" t="str">
        <f t="shared" si="5"/>
        <v/>
      </c>
      <c r="D42" s="368"/>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163"/>
      <c r="U42" s="368" t="str">
        <f t="shared" si="4"/>
        <v/>
      </c>
      <c r="V42" s="368"/>
      <c r="W42" s="369"/>
      <c r="X42" s="369"/>
      <c r="Y42" s="369"/>
      <c r="Z42" s="369"/>
      <c r="AA42" s="369"/>
      <c r="AB42" s="369"/>
      <c r="AC42" s="369"/>
      <c r="AD42" s="369"/>
      <c r="AE42" s="369"/>
      <c r="AF42" s="369"/>
      <c r="AG42" s="369"/>
      <c r="AH42" s="369"/>
      <c r="AI42" s="369"/>
      <c r="AJ42" s="369"/>
      <c r="AK42" s="369"/>
      <c r="AL42" s="163"/>
      <c r="AM42" s="368" t="str">
        <f t="shared" si="0"/>
        <v/>
      </c>
      <c r="AN42" s="368"/>
      <c r="AO42" s="369"/>
      <c r="AP42" s="369"/>
      <c r="AQ42" s="369"/>
      <c r="AR42" s="369"/>
      <c r="AS42" s="369"/>
      <c r="AT42" s="369"/>
      <c r="AU42" s="369"/>
      <c r="AV42" s="369"/>
      <c r="AW42" s="369"/>
      <c r="AX42" s="369"/>
      <c r="AY42" s="369"/>
      <c r="AZ42" s="369"/>
      <c r="BA42" s="369"/>
      <c r="BB42" s="369"/>
      <c r="BC42" s="369"/>
      <c r="BD42" s="163"/>
      <c r="BE42" s="368" t="str">
        <f t="shared" si="1"/>
        <v/>
      </c>
      <c r="BF42" s="368"/>
      <c r="BG42" s="369"/>
      <c r="BH42" s="369"/>
      <c r="BI42" s="369"/>
      <c r="BJ42" s="369"/>
      <c r="BK42" s="369"/>
      <c r="BL42" s="369"/>
      <c r="BM42" s="369"/>
      <c r="BN42" s="369"/>
      <c r="BO42" s="369"/>
      <c r="BP42" s="369"/>
      <c r="BQ42" s="369"/>
      <c r="BR42" s="369"/>
      <c r="BS42" s="369"/>
      <c r="BT42" s="369"/>
      <c r="BU42" s="369"/>
      <c r="BV42" s="163"/>
      <c r="BW42" s="368" t="str">
        <f t="shared" si="2"/>
        <v/>
      </c>
      <c r="BX42" s="368"/>
      <c r="BY42" s="369" t="str">
        <f>IF('各会計、関係団体の財政状況及び健全化判断比率'!B76="","",'各会計、関係団体の財政状況及び健全化判断比率'!B76)</f>
        <v/>
      </c>
      <c r="BZ42" s="369"/>
      <c r="CA42" s="369"/>
      <c r="CB42" s="369"/>
      <c r="CC42" s="369"/>
      <c r="CD42" s="369"/>
      <c r="CE42" s="369"/>
      <c r="CF42" s="369"/>
      <c r="CG42" s="369"/>
      <c r="CH42" s="369"/>
      <c r="CI42" s="369"/>
      <c r="CJ42" s="369"/>
      <c r="CK42" s="369"/>
      <c r="CL42" s="369"/>
      <c r="CM42" s="369"/>
      <c r="CN42" s="163"/>
      <c r="CO42" s="368" t="str">
        <f t="shared" si="3"/>
        <v/>
      </c>
      <c r="CP42" s="368"/>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G42" s="366" t="str">
        <f>IF('各会計、関係団体の財政状況及び健全化判断比率'!BR15="","",'各会計、関係団体の財政状況及び健全化判断比率'!BR15)</f>
        <v/>
      </c>
      <c r="DH42" s="366"/>
      <c r="DI42" s="168"/>
    </row>
    <row r="43" spans="1:113" ht="32.25" customHeight="1" x14ac:dyDescent="0.15">
      <c r="B43" s="190"/>
      <c r="C43" s="368" t="str">
        <f t="shared" si="5"/>
        <v/>
      </c>
      <c r="D43" s="368"/>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163"/>
      <c r="U43" s="368" t="str">
        <f t="shared" si="4"/>
        <v/>
      </c>
      <c r="V43" s="368"/>
      <c r="W43" s="369"/>
      <c r="X43" s="369"/>
      <c r="Y43" s="369"/>
      <c r="Z43" s="369"/>
      <c r="AA43" s="369"/>
      <c r="AB43" s="369"/>
      <c r="AC43" s="369"/>
      <c r="AD43" s="369"/>
      <c r="AE43" s="369"/>
      <c r="AF43" s="369"/>
      <c r="AG43" s="369"/>
      <c r="AH43" s="369"/>
      <c r="AI43" s="369"/>
      <c r="AJ43" s="369"/>
      <c r="AK43" s="369"/>
      <c r="AL43" s="163"/>
      <c r="AM43" s="368" t="str">
        <f t="shared" si="0"/>
        <v/>
      </c>
      <c r="AN43" s="368"/>
      <c r="AO43" s="369"/>
      <c r="AP43" s="369"/>
      <c r="AQ43" s="369"/>
      <c r="AR43" s="369"/>
      <c r="AS43" s="369"/>
      <c r="AT43" s="369"/>
      <c r="AU43" s="369"/>
      <c r="AV43" s="369"/>
      <c r="AW43" s="369"/>
      <c r="AX43" s="369"/>
      <c r="AY43" s="369"/>
      <c r="AZ43" s="369"/>
      <c r="BA43" s="369"/>
      <c r="BB43" s="369"/>
      <c r="BC43" s="369"/>
      <c r="BD43" s="163"/>
      <c r="BE43" s="368" t="str">
        <f t="shared" si="1"/>
        <v/>
      </c>
      <c r="BF43" s="368"/>
      <c r="BG43" s="369"/>
      <c r="BH43" s="369"/>
      <c r="BI43" s="369"/>
      <c r="BJ43" s="369"/>
      <c r="BK43" s="369"/>
      <c r="BL43" s="369"/>
      <c r="BM43" s="369"/>
      <c r="BN43" s="369"/>
      <c r="BO43" s="369"/>
      <c r="BP43" s="369"/>
      <c r="BQ43" s="369"/>
      <c r="BR43" s="369"/>
      <c r="BS43" s="369"/>
      <c r="BT43" s="369"/>
      <c r="BU43" s="369"/>
      <c r="BV43" s="163"/>
      <c r="BW43" s="368" t="str">
        <f t="shared" si="2"/>
        <v/>
      </c>
      <c r="BX43" s="368"/>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163"/>
      <c r="CO43" s="368" t="str">
        <f t="shared" si="3"/>
        <v/>
      </c>
      <c r="CP43" s="368"/>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G43" s="366" t="str">
        <f>IF('各会計、関係団体の財政状況及び健全化判断比率'!BR16="","",'各会計、関係団体の財政状況及び健全化判断比率'!BR16)</f>
        <v/>
      </c>
      <c r="DH43" s="36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65" t="s">
        <v>193</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5"/>
      <c r="DD46" s="365"/>
      <c r="DE46" s="365"/>
      <c r="DF46" s="365"/>
      <c r="DG46" s="365"/>
      <c r="DH46" s="365"/>
      <c r="DI46" s="365"/>
    </row>
    <row r="47" spans="1:113" x14ac:dyDescent="0.15">
      <c r="E47" s="365" t="s">
        <v>194</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365"/>
      <c r="DC47" s="365"/>
      <c r="DD47" s="365"/>
      <c r="DE47" s="365"/>
      <c r="DF47" s="365"/>
      <c r="DG47" s="365"/>
      <c r="DH47" s="365"/>
      <c r="DI47" s="365"/>
    </row>
    <row r="48" spans="1:113" x14ac:dyDescent="0.15">
      <c r="E48" s="365" t="s">
        <v>195</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365"/>
      <c r="DC48" s="365"/>
      <c r="DD48" s="365"/>
      <c r="DE48" s="365"/>
      <c r="DF48" s="365"/>
      <c r="DG48" s="365"/>
      <c r="DH48" s="365"/>
      <c r="DI48" s="365"/>
    </row>
    <row r="49" spans="5:113" x14ac:dyDescent="0.15">
      <c r="E49" s="367" t="s">
        <v>196</v>
      </c>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row>
    <row r="50" spans="5:113" x14ac:dyDescent="0.15">
      <c r="E50" s="365" t="s">
        <v>197</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row>
    <row r="51" spans="5:113" x14ac:dyDescent="0.15">
      <c r="E51" s="365" t="s">
        <v>198</v>
      </c>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row>
    <row r="52" spans="5:113" x14ac:dyDescent="0.15">
      <c r="E52" s="365" t="s">
        <v>199</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5"/>
      <c r="BP52" s="365"/>
      <c r="BQ52" s="365"/>
      <c r="BR52" s="365"/>
      <c r="BS52" s="365"/>
      <c r="BT52" s="365"/>
      <c r="BU52" s="365"/>
      <c r="BV52" s="365"/>
      <c r="BW52" s="365"/>
      <c r="BX52" s="365"/>
      <c r="BY52" s="365"/>
      <c r="BZ52" s="365"/>
      <c r="CA52" s="365"/>
      <c r="CB52" s="365"/>
      <c r="CC52" s="365"/>
      <c r="CD52" s="365"/>
      <c r="CE52" s="365"/>
      <c r="CF52" s="365"/>
      <c r="CG52" s="365"/>
      <c r="CH52" s="365"/>
      <c r="CI52" s="365"/>
      <c r="CJ52" s="365"/>
      <c r="CK52" s="365"/>
      <c r="CL52" s="365"/>
      <c r="CM52" s="365"/>
      <c r="CN52" s="365"/>
      <c r="CO52" s="365"/>
      <c r="CP52" s="365"/>
      <c r="CQ52" s="365"/>
      <c r="CR52" s="365"/>
      <c r="CS52" s="365"/>
      <c r="CT52" s="365"/>
      <c r="CU52" s="365"/>
      <c r="CV52" s="365"/>
      <c r="CW52" s="365"/>
      <c r="CX52" s="365"/>
      <c r="CY52" s="365"/>
      <c r="CZ52" s="365"/>
      <c r="DA52" s="365"/>
      <c r="DB52" s="365"/>
      <c r="DC52" s="365"/>
      <c r="DD52" s="365"/>
      <c r="DE52" s="365"/>
      <c r="DF52" s="365"/>
      <c r="DG52" s="365"/>
      <c r="DH52" s="365"/>
      <c r="DI52" s="365"/>
    </row>
    <row r="53" spans="5:113" x14ac:dyDescent="0.15">
      <c r="E53" s="365" t="s">
        <v>200</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c r="BO53" s="365"/>
      <c r="BP53" s="365"/>
      <c r="BQ53" s="365"/>
      <c r="BR53" s="365"/>
      <c r="BS53" s="365"/>
      <c r="BT53" s="365"/>
      <c r="BU53" s="365"/>
      <c r="BV53" s="365"/>
      <c r="BW53" s="365"/>
      <c r="BX53" s="365"/>
      <c r="BY53" s="365"/>
      <c r="BZ53" s="365"/>
      <c r="CA53" s="365"/>
      <c r="CB53" s="365"/>
      <c r="CC53" s="365"/>
      <c r="CD53" s="365"/>
      <c r="CE53" s="365"/>
      <c r="CF53" s="365"/>
      <c r="CG53" s="365"/>
      <c r="CH53" s="365"/>
      <c r="CI53" s="365"/>
      <c r="CJ53" s="365"/>
      <c r="CK53" s="365"/>
      <c r="CL53" s="365"/>
      <c r="CM53" s="365"/>
      <c r="CN53" s="365"/>
      <c r="CO53" s="365"/>
      <c r="CP53" s="365"/>
      <c r="CQ53" s="365"/>
      <c r="CR53" s="365"/>
      <c r="CS53" s="365"/>
      <c r="CT53" s="365"/>
      <c r="CU53" s="365"/>
      <c r="CV53" s="365"/>
      <c r="CW53" s="365"/>
      <c r="CX53" s="365"/>
      <c r="CY53" s="365"/>
      <c r="CZ53" s="365"/>
      <c r="DA53" s="365"/>
      <c r="DB53" s="365"/>
      <c r="DC53" s="365"/>
      <c r="DD53" s="365"/>
      <c r="DE53" s="365"/>
      <c r="DF53" s="365"/>
      <c r="DG53" s="365"/>
      <c r="DH53" s="365"/>
      <c r="DI53" s="365"/>
    </row>
    <row r="54" spans="5:113" x14ac:dyDescent="0.15"/>
    <row r="55" spans="5:113" x14ac:dyDescent="0.15"/>
    <row r="56" spans="5:113" x14ac:dyDescent="0.15"/>
  </sheetData>
  <sheetProtection algorithmName="SHA-512" hashValue="Wzq7TzvCSsNUoxRyznF0sv1PkIU0VK7b1n/eqiuiipVpD1PqI+mnhO5q4kjoX4/ZG/c5d92RldQo0Py5ExMWpw==" saltValue="FLLA3BAgbLodPImGe9aPj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3"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18" t="s">
        <v>201</v>
      </c>
      <c r="DI1" s="719"/>
      <c r="DJ1" s="719"/>
      <c r="DK1" s="719"/>
      <c r="DL1" s="719"/>
      <c r="DM1" s="719"/>
      <c r="DN1" s="720"/>
      <c r="DO1" s="196"/>
      <c r="DP1" s="718" t="s">
        <v>202</v>
      </c>
      <c r="DQ1" s="719"/>
      <c r="DR1" s="719"/>
      <c r="DS1" s="719"/>
      <c r="DT1" s="719"/>
      <c r="DU1" s="719"/>
      <c r="DV1" s="719"/>
      <c r="DW1" s="719"/>
      <c r="DX1" s="719"/>
      <c r="DY1" s="719"/>
      <c r="DZ1" s="719"/>
      <c r="EA1" s="719"/>
      <c r="EB1" s="719"/>
      <c r="EC1" s="720"/>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0" t="s">
        <v>204</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205</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680" t="s">
        <v>206</v>
      </c>
      <c r="CE3" s="681"/>
      <c r="CF3" s="681"/>
      <c r="CG3" s="681"/>
      <c r="CH3" s="681"/>
      <c r="CI3" s="681"/>
      <c r="CJ3" s="681"/>
      <c r="CK3" s="681"/>
      <c r="CL3" s="681"/>
      <c r="CM3" s="681"/>
      <c r="CN3" s="681"/>
      <c r="CO3" s="681"/>
      <c r="CP3" s="681"/>
      <c r="CQ3" s="681"/>
      <c r="CR3" s="681"/>
      <c r="CS3" s="681"/>
      <c r="CT3" s="681"/>
      <c r="CU3" s="681"/>
      <c r="CV3" s="681"/>
      <c r="CW3" s="681"/>
      <c r="CX3" s="681"/>
      <c r="CY3" s="681"/>
      <c r="CZ3" s="681"/>
      <c r="DA3" s="681"/>
      <c r="DB3" s="681"/>
      <c r="DC3" s="681"/>
      <c r="DD3" s="681"/>
      <c r="DE3" s="681"/>
      <c r="DF3" s="681"/>
      <c r="DG3" s="681"/>
      <c r="DH3" s="681"/>
      <c r="DI3" s="681"/>
      <c r="DJ3" s="681"/>
      <c r="DK3" s="681"/>
      <c r="DL3" s="681"/>
      <c r="DM3" s="681"/>
      <c r="DN3" s="681"/>
      <c r="DO3" s="681"/>
      <c r="DP3" s="681"/>
      <c r="DQ3" s="681"/>
      <c r="DR3" s="681"/>
      <c r="DS3" s="681"/>
      <c r="DT3" s="681"/>
      <c r="DU3" s="681"/>
      <c r="DV3" s="681"/>
      <c r="DW3" s="681"/>
      <c r="DX3" s="681"/>
      <c r="DY3" s="681"/>
      <c r="DZ3" s="681"/>
      <c r="EA3" s="681"/>
      <c r="EB3" s="681"/>
      <c r="EC3" s="682"/>
    </row>
    <row r="4" spans="2:143" ht="11.25" customHeight="1" x14ac:dyDescent="0.15">
      <c r="B4" s="680" t="s">
        <v>1</v>
      </c>
      <c r="C4" s="681"/>
      <c r="D4" s="681"/>
      <c r="E4" s="681"/>
      <c r="F4" s="681"/>
      <c r="G4" s="681"/>
      <c r="H4" s="681"/>
      <c r="I4" s="681"/>
      <c r="J4" s="681"/>
      <c r="K4" s="681"/>
      <c r="L4" s="681"/>
      <c r="M4" s="681"/>
      <c r="N4" s="681"/>
      <c r="O4" s="681"/>
      <c r="P4" s="681"/>
      <c r="Q4" s="682"/>
      <c r="R4" s="680" t="s">
        <v>207</v>
      </c>
      <c r="S4" s="681"/>
      <c r="T4" s="681"/>
      <c r="U4" s="681"/>
      <c r="V4" s="681"/>
      <c r="W4" s="681"/>
      <c r="X4" s="681"/>
      <c r="Y4" s="682"/>
      <c r="Z4" s="680" t="s">
        <v>208</v>
      </c>
      <c r="AA4" s="681"/>
      <c r="AB4" s="681"/>
      <c r="AC4" s="682"/>
      <c r="AD4" s="680" t="s">
        <v>209</v>
      </c>
      <c r="AE4" s="681"/>
      <c r="AF4" s="681"/>
      <c r="AG4" s="681"/>
      <c r="AH4" s="681"/>
      <c r="AI4" s="681"/>
      <c r="AJ4" s="681"/>
      <c r="AK4" s="682"/>
      <c r="AL4" s="680" t="s">
        <v>208</v>
      </c>
      <c r="AM4" s="681"/>
      <c r="AN4" s="681"/>
      <c r="AO4" s="682"/>
      <c r="AP4" s="721" t="s">
        <v>210</v>
      </c>
      <c r="AQ4" s="721"/>
      <c r="AR4" s="721"/>
      <c r="AS4" s="721"/>
      <c r="AT4" s="721"/>
      <c r="AU4" s="721"/>
      <c r="AV4" s="721"/>
      <c r="AW4" s="721"/>
      <c r="AX4" s="721"/>
      <c r="AY4" s="721"/>
      <c r="AZ4" s="721"/>
      <c r="BA4" s="721"/>
      <c r="BB4" s="721"/>
      <c r="BC4" s="721"/>
      <c r="BD4" s="721"/>
      <c r="BE4" s="721"/>
      <c r="BF4" s="721"/>
      <c r="BG4" s="721" t="s">
        <v>211</v>
      </c>
      <c r="BH4" s="721"/>
      <c r="BI4" s="721"/>
      <c r="BJ4" s="721"/>
      <c r="BK4" s="721"/>
      <c r="BL4" s="721"/>
      <c r="BM4" s="721"/>
      <c r="BN4" s="721"/>
      <c r="BO4" s="721" t="s">
        <v>208</v>
      </c>
      <c r="BP4" s="721"/>
      <c r="BQ4" s="721"/>
      <c r="BR4" s="721"/>
      <c r="BS4" s="721" t="s">
        <v>212</v>
      </c>
      <c r="BT4" s="721"/>
      <c r="BU4" s="721"/>
      <c r="BV4" s="721"/>
      <c r="BW4" s="721"/>
      <c r="BX4" s="721"/>
      <c r="BY4" s="721"/>
      <c r="BZ4" s="721"/>
      <c r="CA4" s="721"/>
      <c r="CB4" s="721"/>
      <c r="CD4" s="680" t="s">
        <v>213</v>
      </c>
      <c r="CE4" s="681"/>
      <c r="CF4" s="681"/>
      <c r="CG4" s="681"/>
      <c r="CH4" s="681"/>
      <c r="CI4" s="681"/>
      <c r="CJ4" s="681"/>
      <c r="CK4" s="681"/>
      <c r="CL4" s="681"/>
      <c r="CM4" s="681"/>
      <c r="CN4" s="681"/>
      <c r="CO4" s="681"/>
      <c r="CP4" s="681"/>
      <c r="CQ4" s="681"/>
      <c r="CR4" s="681"/>
      <c r="CS4" s="681"/>
      <c r="CT4" s="681"/>
      <c r="CU4" s="681"/>
      <c r="CV4" s="681"/>
      <c r="CW4" s="681"/>
      <c r="CX4" s="681"/>
      <c r="CY4" s="681"/>
      <c r="CZ4" s="681"/>
      <c r="DA4" s="681"/>
      <c r="DB4" s="681"/>
      <c r="DC4" s="681"/>
      <c r="DD4" s="681"/>
      <c r="DE4" s="681"/>
      <c r="DF4" s="681"/>
      <c r="DG4" s="681"/>
      <c r="DH4" s="681"/>
      <c r="DI4" s="681"/>
      <c r="DJ4" s="681"/>
      <c r="DK4" s="681"/>
      <c r="DL4" s="681"/>
      <c r="DM4" s="681"/>
      <c r="DN4" s="681"/>
      <c r="DO4" s="681"/>
      <c r="DP4" s="681"/>
      <c r="DQ4" s="681"/>
      <c r="DR4" s="681"/>
      <c r="DS4" s="681"/>
      <c r="DT4" s="681"/>
      <c r="DU4" s="681"/>
      <c r="DV4" s="681"/>
      <c r="DW4" s="681"/>
      <c r="DX4" s="681"/>
      <c r="DY4" s="681"/>
      <c r="DZ4" s="681"/>
      <c r="EA4" s="681"/>
      <c r="EB4" s="681"/>
      <c r="EC4" s="682"/>
    </row>
    <row r="5" spans="2:143" ht="11.25" customHeight="1" x14ac:dyDescent="0.15">
      <c r="B5" s="677" t="s">
        <v>214</v>
      </c>
      <c r="C5" s="678"/>
      <c r="D5" s="678"/>
      <c r="E5" s="678"/>
      <c r="F5" s="678"/>
      <c r="G5" s="678"/>
      <c r="H5" s="678"/>
      <c r="I5" s="678"/>
      <c r="J5" s="678"/>
      <c r="K5" s="678"/>
      <c r="L5" s="678"/>
      <c r="M5" s="678"/>
      <c r="N5" s="678"/>
      <c r="O5" s="678"/>
      <c r="P5" s="678"/>
      <c r="Q5" s="679"/>
      <c r="R5" s="674">
        <v>107259</v>
      </c>
      <c r="S5" s="675"/>
      <c r="T5" s="675"/>
      <c r="U5" s="675"/>
      <c r="V5" s="675"/>
      <c r="W5" s="675"/>
      <c r="X5" s="675"/>
      <c r="Y5" s="703"/>
      <c r="Z5" s="716">
        <v>3.2</v>
      </c>
      <c r="AA5" s="716"/>
      <c r="AB5" s="716"/>
      <c r="AC5" s="716"/>
      <c r="AD5" s="717">
        <v>107259</v>
      </c>
      <c r="AE5" s="717"/>
      <c r="AF5" s="717"/>
      <c r="AG5" s="717"/>
      <c r="AH5" s="717"/>
      <c r="AI5" s="717"/>
      <c r="AJ5" s="717"/>
      <c r="AK5" s="717"/>
      <c r="AL5" s="704">
        <v>7</v>
      </c>
      <c r="AM5" s="686"/>
      <c r="AN5" s="686"/>
      <c r="AO5" s="705"/>
      <c r="AP5" s="677" t="s">
        <v>215</v>
      </c>
      <c r="AQ5" s="678"/>
      <c r="AR5" s="678"/>
      <c r="AS5" s="678"/>
      <c r="AT5" s="678"/>
      <c r="AU5" s="678"/>
      <c r="AV5" s="678"/>
      <c r="AW5" s="678"/>
      <c r="AX5" s="678"/>
      <c r="AY5" s="678"/>
      <c r="AZ5" s="678"/>
      <c r="BA5" s="678"/>
      <c r="BB5" s="678"/>
      <c r="BC5" s="678"/>
      <c r="BD5" s="678"/>
      <c r="BE5" s="678"/>
      <c r="BF5" s="679"/>
      <c r="BG5" s="622">
        <v>105759</v>
      </c>
      <c r="BH5" s="623"/>
      <c r="BI5" s="623"/>
      <c r="BJ5" s="623"/>
      <c r="BK5" s="623"/>
      <c r="BL5" s="623"/>
      <c r="BM5" s="623"/>
      <c r="BN5" s="624"/>
      <c r="BO5" s="660">
        <v>98.6</v>
      </c>
      <c r="BP5" s="660"/>
      <c r="BQ5" s="660"/>
      <c r="BR5" s="660"/>
      <c r="BS5" s="661" t="s">
        <v>122</v>
      </c>
      <c r="BT5" s="661"/>
      <c r="BU5" s="661"/>
      <c r="BV5" s="661"/>
      <c r="BW5" s="661"/>
      <c r="BX5" s="661"/>
      <c r="BY5" s="661"/>
      <c r="BZ5" s="661"/>
      <c r="CA5" s="661"/>
      <c r="CB5" s="696"/>
      <c r="CD5" s="680" t="s">
        <v>210</v>
      </c>
      <c r="CE5" s="681"/>
      <c r="CF5" s="681"/>
      <c r="CG5" s="681"/>
      <c r="CH5" s="681"/>
      <c r="CI5" s="681"/>
      <c r="CJ5" s="681"/>
      <c r="CK5" s="681"/>
      <c r="CL5" s="681"/>
      <c r="CM5" s="681"/>
      <c r="CN5" s="681"/>
      <c r="CO5" s="681"/>
      <c r="CP5" s="681"/>
      <c r="CQ5" s="682"/>
      <c r="CR5" s="680" t="s">
        <v>216</v>
      </c>
      <c r="CS5" s="681"/>
      <c r="CT5" s="681"/>
      <c r="CU5" s="681"/>
      <c r="CV5" s="681"/>
      <c r="CW5" s="681"/>
      <c r="CX5" s="681"/>
      <c r="CY5" s="682"/>
      <c r="CZ5" s="680" t="s">
        <v>208</v>
      </c>
      <c r="DA5" s="681"/>
      <c r="DB5" s="681"/>
      <c r="DC5" s="682"/>
      <c r="DD5" s="680" t="s">
        <v>217</v>
      </c>
      <c r="DE5" s="681"/>
      <c r="DF5" s="681"/>
      <c r="DG5" s="681"/>
      <c r="DH5" s="681"/>
      <c r="DI5" s="681"/>
      <c r="DJ5" s="681"/>
      <c r="DK5" s="681"/>
      <c r="DL5" s="681"/>
      <c r="DM5" s="681"/>
      <c r="DN5" s="681"/>
      <c r="DO5" s="681"/>
      <c r="DP5" s="682"/>
      <c r="DQ5" s="680" t="s">
        <v>218</v>
      </c>
      <c r="DR5" s="681"/>
      <c r="DS5" s="681"/>
      <c r="DT5" s="681"/>
      <c r="DU5" s="681"/>
      <c r="DV5" s="681"/>
      <c r="DW5" s="681"/>
      <c r="DX5" s="681"/>
      <c r="DY5" s="681"/>
      <c r="DZ5" s="681"/>
      <c r="EA5" s="681"/>
      <c r="EB5" s="681"/>
      <c r="EC5" s="682"/>
    </row>
    <row r="6" spans="2:143" ht="11.25" customHeight="1" x14ac:dyDescent="0.15">
      <c r="B6" s="619" t="s">
        <v>219</v>
      </c>
      <c r="C6" s="620"/>
      <c r="D6" s="620"/>
      <c r="E6" s="620"/>
      <c r="F6" s="620"/>
      <c r="G6" s="620"/>
      <c r="H6" s="620"/>
      <c r="I6" s="620"/>
      <c r="J6" s="620"/>
      <c r="K6" s="620"/>
      <c r="L6" s="620"/>
      <c r="M6" s="620"/>
      <c r="N6" s="620"/>
      <c r="O6" s="620"/>
      <c r="P6" s="620"/>
      <c r="Q6" s="621"/>
      <c r="R6" s="622">
        <v>14635</v>
      </c>
      <c r="S6" s="623"/>
      <c r="T6" s="623"/>
      <c r="U6" s="623"/>
      <c r="V6" s="623"/>
      <c r="W6" s="623"/>
      <c r="X6" s="623"/>
      <c r="Y6" s="624"/>
      <c r="Z6" s="660">
        <v>0.4</v>
      </c>
      <c r="AA6" s="660"/>
      <c r="AB6" s="660"/>
      <c r="AC6" s="660"/>
      <c r="AD6" s="661">
        <v>14635</v>
      </c>
      <c r="AE6" s="661"/>
      <c r="AF6" s="661"/>
      <c r="AG6" s="661"/>
      <c r="AH6" s="661"/>
      <c r="AI6" s="661"/>
      <c r="AJ6" s="661"/>
      <c r="AK6" s="661"/>
      <c r="AL6" s="625">
        <v>1</v>
      </c>
      <c r="AM6" s="626"/>
      <c r="AN6" s="626"/>
      <c r="AO6" s="662"/>
      <c r="AP6" s="619" t="s">
        <v>220</v>
      </c>
      <c r="AQ6" s="620"/>
      <c r="AR6" s="620"/>
      <c r="AS6" s="620"/>
      <c r="AT6" s="620"/>
      <c r="AU6" s="620"/>
      <c r="AV6" s="620"/>
      <c r="AW6" s="620"/>
      <c r="AX6" s="620"/>
      <c r="AY6" s="620"/>
      <c r="AZ6" s="620"/>
      <c r="BA6" s="620"/>
      <c r="BB6" s="620"/>
      <c r="BC6" s="620"/>
      <c r="BD6" s="620"/>
      <c r="BE6" s="620"/>
      <c r="BF6" s="621"/>
      <c r="BG6" s="622">
        <v>105759</v>
      </c>
      <c r="BH6" s="623"/>
      <c r="BI6" s="623"/>
      <c r="BJ6" s="623"/>
      <c r="BK6" s="623"/>
      <c r="BL6" s="623"/>
      <c r="BM6" s="623"/>
      <c r="BN6" s="624"/>
      <c r="BO6" s="660">
        <v>98.6</v>
      </c>
      <c r="BP6" s="660"/>
      <c r="BQ6" s="660"/>
      <c r="BR6" s="660"/>
      <c r="BS6" s="661" t="s">
        <v>122</v>
      </c>
      <c r="BT6" s="661"/>
      <c r="BU6" s="661"/>
      <c r="BV6" s="661"/>
      <c r="BW6" s="661"/>
      <c r="BX6" s="661"/>
      <c r="BY6" s="661"/>
      <c r="BZ6" s="661"/>
      <c r="CA6" s="661"/>
      <c r="CB6" s="696"/>
      <c r="CD6" s="677" t="s">
        <v>221</v>
      </c>
      <c r="CE6" s="678"/>
      <c r="CF6" s="678"/>
      <c r="CG6" s="678"/>
      <c r="CH6" s="678"/>
      <c r="CI6" s="678"/>
      <c r="CJ6" s="678"/>
      <c r="CK6" s="678"/>
      <c r="CL6" s="678"/>
      <c r="CM6" s="678"/>
      <c r="CN6" s="678"/>
      <c r="CO6" s="678"/>
      <c r="CP6" s="678"/>
      <c r="CQ6" s="679"/>
      <c r="CR6" s="622">
        <v>49618</v>
      </c>
      <c r="CS6" s="623"/>
      <c r="CT6" s="623"/>
      <c r="CU6" s="623"/>
      <c r="CV6" s="623"/>
      <c r="CW6" s="623"/>
      <c r="CX6" s="623"/>
      <c r="CY6" s="624"/>
      <c r="CZ6" s="704">
        <v>1.5</v>
      </c>
      <c r="DA6" s="686"/>
      <c r="DB6" s="686"/>
      <c r="DC6" s="706"/>
      <c r="DD6" s="628" t="s">
        <v>122</v>
      </c>
      <c r="DE6" s="623"/>
      <c r="DF6" s="623"/>
      <c r="DG6" s="623"/>
      <c r="DH6" s="623"/>
      <c r="DI6" s="623"/>
      <c r="DJ6" s="623"/>
      <c r="DK6" s="623"/>
      <c r="DL6" s="623"/>
      <c r="DM6" s="623"/>
      <c r="DN6" s="623"/>
      <c r="DO6" s="623"/>
      <c r="DP6" s="624"/>
      <c r="DQ6" s="628">
        <v>48186</v>
      </c>
      <c r="DR6" s="623"/>
      <c r="DS6" s="623"/>
      <c r="DT6" s="623"/>
      <c r="DU6" s="623"/>
      <c r="DV6" s="623"/>
      <c r="DW6" s="623"/>
      <c r="DX6" s="623"/>
      <c r="DY6" s="623"/>
      <c r="DZ6" s="623"/>
      <c r="EA6" s="623"/>
      <c r="EB6" s="623"/>
      <c r="EC6" s="659"/>
    </row>
    <row r="7" spans="2:143" ht="11.25" customHeight="1" x14ac:dyDescent="0.15">
      <c r="B7" s="619" t="s">
        <v>222</v>
      </c>
      <c r="C7" s="620"/>
      <c r="D7" s="620"/>
      <c r="E7" s="620"/>
      <c r="F7" s="620"/>
      <c r="G7" s="620"/>
      <c r="H7" s="620"/>
      <c r="I7" s="620"/>
      <c r="J7" s="620"/>
      <c r="K7" s="620"/>
      <c r="L7" s="620"/>
      <c r="M7" s="620"/>
      <c r="N7" s="620"/>
      <c r="O7" s="620"/>
      <c r="P7" s="620"/>
      <c r="Q7" s="621"/>
      <c r="R7" s="622">
        <v>53</v>
      </c>
      <c r="S7" s="623"/>
      <c r="T7" s="623"/>
      <c r="U7" s="623"/>
      <c r="V7" s="623"/>
      <c r="W7" s="623"/>
      <c r="X7" s="623"/>
      <c r="Y7" s="624"/>
      <c r="Z7" s="660">
        <v>0</v>
      </c>
      <c r="AA7" s="660"/>
      <c r="AB7" s="660"/>
      <c r="AC7" s="660"/>
      <c r="AD7" s="661">
        <v>53</v>
      </c>
      <c r="AE7" s="661"/>
      <c r="AF7" s="661"/>
      <c r="AG7" s="661"/>
      <c r="AH7" s="661"/>
      <c r="AI7" s="661"/>
      <c r="AJ7" s="661"/>
      <c r="AK7" s="661"/>
      <c r="AL7" s="625">
        <v>0</v>
      </c>
      <c r="AM7" s="626"/>
      <c r="AN7" s="626"/>
      <c r="AO7" s="662"/>
      <c r="AP7" s="619" t="s">
        <v>223</v>
      </c>
      <c r="AQ7" s="620"/>
      <c r="AR7" s="620"/>
      <c r="AS7" s="620"/>
      <c r="AT7" s="620"/>
      <c r="AU7" s="620"/>
      <c r="AV7" s="620"/>
      <c r="AW7" s="620"/>
      <c r="AX7" s="620"/>
      <c r="AY7" s="620"/>
      <c r="AZ7" s="620"/>
      <c r="BA7" s="620"/>
      <c r="BB7" s="620"/>
      <c r="BC7" s="620"/>
      <c r="BD7" s="620"/>
      <c r="BE7" s="620"/>
      <c r="BF7" s="621"/>
      <c r="BG7" s="622">
        <v>44280</v>
      </c>
      <c r="BH7" s="623"/>
      <c r="BI7" s="623"/>
      <c r="BJ7" s="623"/>
      <c r="BK7" s="623"/>
      <c r="BL7" s="623"/>
      <c r="BM7" s="623"/>
      <c r="BN7" s="624"/>
      <c r="BO7" s="660">
        <v>41.3</v>
      </c>
      <c r="BP7" s="660"/>
      <c r="BQ7" s="660"/>
      <c r="BR7" s="660"/>
      <c r="BS7" s="661" t="s">
        <v>122</v>
      </c>
      <c r="BT7" s="661"/>
      <c r="BU7" s="661"/>
      <c r="BV7" s="661"/>
      <c r="BW7" s="661"/>
      <c r="BX7" s="661"/>
      <c r="BY7" s="661"/>
      <c r="BZ7" s="661"/>
      <c r="CA7" s="661"/>
      <c r="CB7" s="696"/>
      <c r="CD7" s="619" t="s">
        <v>224</v>
      </c>
      <c r="CE7" s="620"/>
      <c r="CF7" s="620"/>
      <c r="CG7" s="620"/>
      <c r="CH7" s="620"/>
      <c r="CI7" s="620"/>
      <c r="CJ7" s="620"/>
      <c r="CK7" s="620"/>
      <c r="CL7" s="620"/>
      <c r="CM7" s="620"/>
      <c r="CN7" s="620"/>
      <c r="CO7" s="620"/>
      <c r="CP7" s="620"/>
      <c r="CQ7" s="621"/>
      <c r="CR7" s="622">
        <v>1402548</v>
      </c>
      <c r="CS7" s="623"/>
      <c r="CT7" s="623"/>
      <c r="CU7" s="623"/>
      <c r="CV7" s="623"/>
      <c r="CW7" s="623"/>
      <c r="CX7" s="623"/>
      <c r="CY7" s="624"/>
      <c r="CZ7" s="660">
        <v>42.9</v>
      </c>
      <c r="DA7" s="660"/>
      <c r="DB7" s="660"/>
      <c r="DC7" s="660"/>
      <c r="DD7" s="628">
        <v>485610</v>
      </c>
      <c r="DE7" s="623"/>
      <c r="DF7" s="623"/>
      <c r="DG7" s="623"/>
      <c r="DH7" s="623"/>
      <c r="DI7" s="623"/>
      <c r="DJ7" s="623"/>
      <c r="DK7" s="623"/>
      <c r="DL7" s="623"/>
      <c r="DM7" s="623"/>
      <c r="DN7" s="623"/>
      <c r="DO7" s="623"/>
      <c r="DP7" s="624"/>
      <c r="DQ7" s="628">
        <v>703831</v>
      </c>
      <c r="DR7" s="623"/>
      <c r="DS7" s="623"/>
      <c r="DT7" s="623"/>
      <c r="DU7" s="623"/>
      <c r="DV7" s="623"/>
      <c r="DW7" s="623"/>
      <c r="DX7" s="623"/>
      <c r="DY7" s="623"/>
      <c r="DZ7" s="623"/>
      <c r="EA7" s="623"/>
      <c r="EB7" s="623"/>
      <c r="EC7" s="659"/>
    </row>
    <row r="8" spans="2:143" ht="11.25" customHeight="1" x14ac:dyDescent="0.15">
      <c r="B8" s="619" t="s">
        <v>225</v>
      </c>
      <c r="C8" s="620"/>
      <c r="D8" s="620"/>
      <c r="E8" s="620"/>
      <c r="F8" s="620"/>
      <c r="G8" s="620"/>
      <c r="H8" s="620"/>
      <c r="I8" s="620"/>
      <c r="J8" s="620"/>
      <c r="K8" s="620"/>
      <c r="L8" s="620"/>
      <c r="M8" s="620"/>
      <c r="N8" s="620"/>
      <c r="O8" s="620"/>
      <c r="P8" s="620"/>
      <c r="Q8" s="621"/>
      <c r="R8" s="622">
        <v>480</v>
      </c>
      <c r="S8" s="623"/>
      <c r="T8" s="623"/>
      <c r="U8" s="623"/>
      <c r="V8" s="623"/>
      <c r="W8" s="623"/>
      <c r="X8" s="623"/>
      <c r="Y8" s="624"/>
      <c r="Z8" s="660">
        <v>0</v>
      </c>
      <c r="AA8" s="660"/>
      <c r="AB8" s="660"/>
      <c r="AC8" s="660"/>
      <c r="AD8" s="661">
        <v>480</v>
      </c>
      <c r="AE8" s="661"/>
      <c r="AF8" s="661"/>
      <c r="AG8" s="661"/>
      <c r="AH8" s="661"/>
      <c r="AI8" s="661"/>
      <c r="AJ8" s="661"/>
      <c r="AK8" s="661"/>
      <c r="AL8" s="625">
        <v>0</v>
      </c>
      <c r="AM8" s="626"/>
      <c r="AN8" s="626"/>
      <c r="AO8" s="662"/>
      <c r="AP8" s="619" t="s">
        <v>226</v>
      </c>
      <c r="AQ8" s="620"/>
      <c r="AR8" s="620"/>
      <c r="AS8" s="620"/>
      <c r="AT8" s="620"/>
      <c r="AU8" s="620"/>
      <c r="AV8" s="620"/>
      <c r="AW8" s="620"/>
      <c r="AX8" s="620"/>
      <c r="AY8" s="620"/>
      <c r="AZ8" s="620"/>
      <c r="BA8" s="620"/>
      <c r="BB8" s="620"/>
      <c r="BC8" s="620"/>
      <c r="BD8" s="620"/>
      <c r="BE8" s="620"/>
      <c r="BF8" s="621"/>
      <c r="BG8" s="622">
        <v>2163</v>
      </c>
      <c r="BH8" s="623"/>
      <c r="BI8" s="623"/>
      <c r="BJ8" s="623"/>
      <c r="BK8" s="623"/>
      <c r="BL8" s="623"/>
      <c r="BM8" s="623"/>
      <c r="BN8" s="624"/>
      <c r="BO8" s="660">
        <v>2</v>
      </c>
      <c r="BP8" s="660"/>
      <c r="BQ8" s="660"/>
      <c r="BR8" s="660"/>
      <c r="BS8" s="661" t="s">
        <v>122</v>
      </c>
      <c r="BT8" s="661"/>
      <c r="BU8" s="661"/>
      <c r="BV8" s="661"/>
      <c r="BW8" s="661"/>
      <c r="BX8" s="661"/>
      <c r="BY8" s="661"/>
      <c r="BZ8" s="661"/>
      <c r="CA8" s="661"/>
      <c r="CB8" s="696"/>
      <c r="CD8" s="619" t="s">
        <v>227</v>
      </c>
      <c r="CE8" s="620"/>
      <c r="CF8" s="620"/>
      <c r="CG8" s="620"/>
      <c r="CH8" s="620"/>
      <c r="CI8" s="620"/>
      <c r="CJ8" s="620"/>
      <c r="CK8" s="620"/>
      <c r="CL8" s="620"/>
      <c r="CM8" s="620"/>
      <c r="CN8" s="620"/>
      <c r="CO8" s="620"/>
      <c r="CP8" s="620"/>
      <c r="CQ8" s="621"/>
      <c r="CR8" s="622">
        <v>418712</v>
      </c>
      <c r="CS8" s="623"/>
      <c r="CT8" s="623"/>
      <c r="CU8" s="623"/>
      <c r="CV8" s="623"/>
      <c r="CW8" s="623"/>
      <c r="CX8" s="623"/>
      <c r="CY8" s="624"/>
      <c r="CZ8" s="660">
        <v>12.8</v>
      </c>
      <c r="DA8" s="660"/>
      <c r="DB8" s="660"/>
      <c r="DC8" s="660"/>
      <c r="DD8" s="628">
        <v>4411</v>
      </c>
      <c r="DE8" s="623"/>
      <c r="DF8" s="623"/>
      <c r="DG8" s="623"/>
      <c r="DH8" s="623"/>
      <c r="DI8" s="623"/>
      <c r="DJ8" s="623"/>
      <c r="DK8" s="623"/>
      <c r="DL8" s="623"/>
      <c r="DM8" s="623"/>
      <c r="DN8" s="623"/>
      <c r="DO8" s="623"/>
      <c r="DP8" s="624"/>
      <c r="DQ8" s="628">
        <v>287716</v>
      </c>
      <c r="DR8" s="623"/>
      <c r="DS8" s="623"/>
      <c r="DT8" s="623"/>
      <c r="DU8" s="623"/>
      <c r="DV8" s="623"/>
      <c r="DW8" s="623"/>
      <c r="DX8" s="623"/>
      <c r="DY8" s="623"/>
      <c r="DZ8" s="623"/>
      <c r="EA8" s="623"/>
      <c r="EB8" s="623"/>
      <c r="EC8" s="659"/>
    </row>
    <row r="9" spans="2:143" ht="11.25" customHeight="1" x14ac:dyDescent="0.15">
      <c r="B9" s="619" t="s">
        <v>228</v>
      </c>
      <c r="C9" s="620"/>
      <c r="D9" s="620"/>
      <c r="E9" s="620"/>
      <c r="F9" s="620"/>
      <c r="G9" s="620"/>
      <c r="H9" s="620"/>
      <c r="I9" s="620"/>
      <c r="J9" s="620"/>
      <c r="K9" s="620"/>
      <c r="L9" s="620"/>
      <c r="M9" s="620"/>
      <c r="N9" s="620"/>
      <c r="O9" s="620"/>
      <c r="P9" s="620"/>
      <c r="Q9" s="621"/>
      <c r="R9" s="622">
        <v>588</v>
      </c>
      <c r="S9" s="623"/>
      <c r="T9" s="623"/>
      <c r="U9" s="623"/>
      <c r="V9" s="623"/>
      <c r="W9" s="623"/>
      <c r="X9" s="623"/>
      <c r="Y9" s="624"/>
      <c r="Z9" s="660">
        <v>0</v>
      </c>
      <c r="AA9" s="660"/>
      <c r="AB9" s="660"/>
      <c r="AC9" s="660"/>
      <c r="AD9" s="661">
        <v>588</v>
      </c>
      <c r="AE9" s="661"/>
      <c r="AF9" s="661"/>
      <c r="AG9" s="661"/>
      <c r="AH9" s="661"/>
      <c r="AI9" s="661"/>
      <c r="AJ9" s="661"/>
      <c r="AK9" s="661"/>
      <c r="AL9" s="625">
        <v>0</v>
      </c>
      <c r="AM9" s="626"/>
      <c r="AN9" s="626"/>
      <c r="AO9" s="662"/>
      <c r="AP9" s="619" t="s">
        <v>229</v>
      </c>
      <c r="AQ9" s="620"/>
      <c r="AR9" s="620"/>
      <c r="AS9" s="620"/>
      <c r="AT9" s="620"/>
      <c r="AU9" s="620"/>
      <c r="AV9" s="620"/>
      <c r="AW9" s="620"/>
      <c r="AX9" s="620"/>
      <c r="AY9" s="620"/>
      <c r="AZ9" s="620"/>
      <c r="BA9" s="620"/>
      <c r="BB9" s="620"/>
      <c r="BC9" s="620"/>
      <c r="BD9" s="620"/>
      <c r="BE9" s="620"/>
      <c r="BF9" s="621"/>
      <c r="BG9" s="622">
        <v>39443</v>
      </c>
      <c r="BH9" s="623"/>
      <c r="BI9" s="623"/>
      <c r="BJ9" s="623"/>
      <c r="BK9" s="623"/>
      <c r="BL9" s="623"/>
      <c r="BM9" s="623"/>
      <c r="BN9" s="624"/>
      <c r="BO9" s="660">
        <v>36.799999999999997</v>
      </c>
      <c r="BP9" s="660"/>
      <c r="BQ9" s="660"/>
      <c r="BR9" s="660"/>
      <c r="BS9" s="661" t="s">
        <v>122</v>
      </c>
      <c r="BT9" s="661"/>
      <c r="BU9" s="661"/>
      <c r="BV9" s="661"/>
      <c r="BW9" s="661"/>
      <c r="BX9" s="661"/>
      <c r="BY9" s="661"/>
      <c r="BZ9" s="661"/>
      <c r="CA9" s="661"/>
      <c r="CB9" s="696"/>
      <c r="CD9" s="619" t="s">
        <v>230</v>
      </c>
      <c r="CE9" s="620"/>
      <c r="CF9" s="620"/>
      <c r="CG9" s="620"/>
      <c r="CH9" s="620"/>
      <c r="CI9" s="620"/>
      <c r="CJ9" s="620"/>
      <c r="CK9" s="620"/>
      <c r="CL9" s="620"/>
      <c r="CM9" s="620"/>
      <c r="CN9" s="620"/>
      <c r="CO9" s="620"/>
      <c r="CP9" s="620"/>
      <c r="CQ9" s="621"/>
      <c r="CR9" s="622">
        <v>261745</v>
      </c>
      <c r="CS9" s="623"/>
      <c r="CT9" s="623"/>
      <c r="CU9" s="623"/>
      <c r="CV9" s="623"/>
      <c r="CW9" s="623"/>
      <c r="CX9" s="623"/>
      <c r="CY9" s="624"/>
      <c r="CZ9" s="660">
        <v>8</v>
      </c>
      <c r="DA9" s="660"/>
      <c r="DB9" s="660"/>
      <c r="DC9" s="660"/>
      <c r="DD9" s="628">
        <v>1000</v>
      </c>
      <c r="DE9" s="623"/>
      <c r="DF9" s="623"/>
      <c r="DG9" s="623"/>
      <c r="DH9" s="623"/>
      <c r="DI9" s="623"/>
      <c r="DJ9" s="623"/>
      <c r="DK9" s="623"/>
      <c r="DL9" s="623"/>
      <c r="DM9" s="623"/>
      <c r="DN9" s="623"/>
      <c r="DO9" s="623"/>
      <c r="DP9" s="624"/>
      <c r="DQ9" s="628">
        <v>174784</v>
      </c>
      <c r="DR9" s="623"/>
      <c r="DS9" s="623"/>
      <c r="DT9" s="623"/>
      <c r="DU9" s="623"/>
      <c r="DV9" s="623"/>
      <c r="DW9" s="623"/>
      <c r="DX9" s="623"/>
      <c r="DY9" s="623"/>
      <c r="DZ9" s="623"/>
      <c r="EA9" s="623"/>
      <c r="EB9" s="623"/>
      <c r="EC9" s="659"/>
    </row>
    <row r="10" spans="2:143" ht="11.25" customHeight="1" x14ac:dyDescent="0.15">
      <c r="B10" s="619" t="s">
        <v>231</v>
      </c>
      <c r="C10" s="620"/>
      <c r="D10" s="620"/>
      <c r="E10" s="620"/>
      <c r="F10" s="620"/>
      <c r="G10" s="620"/>
      <c r="H10" s="620"/>
      <c r="I10" s="620"/>
      <c r="J10" s="620"/>
      <c r="K10" s="620"/>
      <c r="L10" s="620"/>
      <c r="M10" s="620"/>
      <c r="N10" s="620"/>
      <c r="O10" s="620"/>
      <c r="P10" s="620"/>
      <c r="Q10" s="621"/>
      <c r="R10" s="622" t="s">
        <v>122</v>
      </c>
      <c r="S10" s="623"/>
      <c r="T10" s="623"/>
      <c r="U10" s="623"/>
      <c r="V10" s="623"/>
      <c r="W10" s="623"/>
      <c r="X10" s="623"/>
      <c r="Y10" s="624"/>
      <c r="Z10" s="660" t="s">
        <v>122</v>
      </c>
      <c r="AA10" s="660"/>
      <c r="AB10" s="660"/>
      <c r="AC10" s="660"/>
      <c r="AD10" s="661" t="s">
        <v>122</v>
      </c>
      <c r="AE10" s="661"/>
      <c r="AF10" s="661"/>
      <c r="AG10" s="661"/>
      <c r="AH10" s="661"/>
      <c r="AI10" s="661"/>
      <c r="AJ10" s="661"/>
      <c r="AK10" s="661"/>
      <c r="AL10" s="625" t="s">
        <v>122</v>
      </c>
      <c r="AM10" s="626"/>
      <c r="AN10" s="626"/>
      <c r="AO10" s="662"/>
      <c r="AP10" s="619" t="s">
        <v>232</v>
      </c>
      <c r="AQ10" s="620"/>
      <c r="AR10" s="620"/>
      <c r="AS10" s="620"/>
      <c r="AT10" s="620"/>
      <c r="AU10" s="620"/>
      <c r="AV10" s="620"/>
      <c r="AW10" s="620"/>
      <c r="AX10" s="620"/>
      <c r="AY10" s="620"/>
      <c r="AZ10" s="620"/>
      <c r="BA10" s="620"/>
      <c r="BB10" s="620"/>
      <c r="BC10" s="620"/>
      <c r="BD10" s="620"/>
      <c r="BE10" s="620"/>
      <c r="BF10" s="621"/>
      <c r="BG10" s="622">
        <v>2090</v>
      </c>
      <c r="BH10" s="623"/>
      <c r="BI10" s="623"/>
      <c r="BJ10" s="623"/>
      <c r="BK10" s="623"/>
      <c r="BL10" s="623"/>
      <c r="BM10" s="623"/>
      <c r="BN10" s="624"/>
      <c r="BO10" s="660">
        <v>1.9</v>
      </c>
      <c r="BP10" s="660"/>
      <c r="BQ10" s="660"/>
      <c r="BR10" s="660"/>
      <c r="BS10" s="661" t="s">
        <v>122</v>
      </c>
      <c r="BT10" s="661"/>
      <c r="BU10" s="661"/>
      <c r="BV10" s="661"/>
      <c r="BW10" s="661"/>
      <c r="BX10" s="661"/>
      <c r="BY10" s="661"/>
      <c r="BZ10" s="661"/>
      <c r="CA10" s="661"/>
      <c r="CB10" s="696"/>
      <c r="CD10" s="619" t="s">
        <v>233</v>
      </c>
      <c r="CE10" s="620"/>
      <c r="CF10" s="620"/>
      <c r="CG10" s="620"/>
      <c r="CH10" s="620"/>
      <c r="CI10" s="620"/>
      <c r="CJ10" s="620"/>
      <c r="CK10" s="620"/>
      <c r="CL10" s="620"/>
      <c r="CM10" s="620"/>
      <c r="CN10" s="620"/>
      <c r="CO10" s="620"/>
      <c r="CP10" s="620"/>
      <c r="CQ10" s="621"/>
      <c r="CR10" s="622" t="s">
        <v>122</v>
      </c>
      <c r="CS10" s="623"/>
      <c r="CT10" s="623"/>
      <c r="CU10" s="623"/>
      <c r="CV10" s="623"/>
      <c r="CW10" s="623"/>
      <c r="CX10" s="623"/>
      <c r="CY10" s="624"/>
      <c r="CZ10" s="660" t="s">
        <v>122</v>
      </c>
      <c r="DA10" s="660"/>
      <c r="DB10" s="660"/>
      <c r="DC10" s="660"/>
      <c r="DD10" s="628" t="s">
        <v>122</v>
      </c>
      <c r="DE10" s="623"/>
      <c r="DF10" s="623"/>
      <c r="DG10" s="623"/>
      <c r="DH10" s="623"/>
      <c r="DI10" s="623"/>
      <c r="DJ10" s="623"/>
      <c r="DK10" s="623"/>
      <c r="DL10" s="623"/>
      <c r="DM10" s="623"/>
      <c r="DN10" s="623"/>
      <c r="DO10" s="623"/>
      <c r="DP10" s="624"/>
      <c r="DQ10" s="628" t="s">
        <v>122</v>
      </c>
      <c r="DR10" s="623"/>
      <c r="DS10" s="623"/>
      <c r="DT10" s="623"/>
      <c r="DU10" s="623"/>
      <c r="DV10" s="623"/>
      <c r="DW10" s="623"/>
      <c r="DX10" s="623"/>
      <c r="DY10" s="623"/>
      <c r="DZ10" s="623"/>
      <c r="EA10" s="623"/>
      <c r="EB10" s="623"/>
      <c r="EC10" s="659"/>
    </row>
    <row r="11" spans="2:143" ht="11.25" customHeight="1" x14ac:dyDescent="0.15">
      <c r="B11" s="619" t="s">
        <v>234</v>
      </c>
      <c r="C11" s="620"/>
      <c r="D11" s="620"/>
      <c r="E11" s="620"/>
      <c r="F11" s="620"/>
      <c r="G11" s="620"/>
      <c r="H11" s="620"/>
      <c r="I11" s="620"/>
      <c r="J11" s="620"/>
      <c r="K11" s="620"/>
      <c r="L11" s="620"/>
      <c r="M11" s="620"/>
      <c r="N11" s="620"/>
      <c r="O11" s="620"/>
      <c r="P11" s="620"/>
      <c r="Q11" s="621"/>
      <c r="R11" s="622">
        <v>40945</v>
      </c>
      <c r="S11" s="623"/>
      <c r="T11" s="623"/>
      <c r="U11" s="623"/>
      <c r="V11" s="623"/>
      <c r="W11" s="623"/>
      <c r="X11" s="623"/>
      <c r="Y11" s="624"/>
      <c r="Z11" s="625">
        <v>1.2</v>
      </c>
      <c r="AA11" s="626"/>
      <c r="AB11" s="626"/>
      <c r="AC11" s="627"/>
      <c r="AD11" s="628">
        <v>40945</v>
      </c>
      <c r="AE11" s="623"/>
      <c r="AF11" s="623"/>
      <c r="AG11" s="623"/>
      <c r="AH11" s="623"/>
      <c r="AI11" s="623"/>
      <c r="AJ11" s="623"/>
      <c r="AK11" s="624"/>
      <c r="AL11" s="625">
        <v>2.7</v>
      </c>
      <c r="AM11" s="626"/>
      <c r="AN11" s="626"/>
      <c r="AO11" s="662"/>
      <c r="AP11" s="619" t="s">
        <v>235</v>
      </c>
      <c r="AQ11" s="620"/>
      <c r="AR11" s="620"/>
      <c r="AS11" s="620"/>
      <c r="AT11" s="620"/>
      <c r="AU11" s="620"/>
      <c r="AV11" s="620"/>
      <c r="AW11" s="620"/>
      <c r="AX11" s="620"/>
      <c r="AY11" s="620"/>
      <c r="AZ11" s="620"/>
      <c r="BA11" s="620"/>
      <c r="BB11" s="620"/>
      <c r="BC11" s="620"/>
      <c r="BD11" s="620"/>
      <c r="BE11" s="620"/>
      <c r="BF11" s="621"/>
      <c r="BG11" s="622">
        <v>584</v>
      </c>
      <c r="BH11" s="623"/>
      <c r="BI11" s="623"/>
      <c r="BJ11" s="623"/>
      <c r="BK11" s="623"/>
      <c r="BL11" s="623"/>
      <c r="BM11" s="623"/>
      <c r="BN11" s="624"/>
      <c r="BO11" s="660">
        <v>0.5</v>
      </c>
      <c r="BP11" s="660"/>
      <c r="BQ11" s="660"/>
      <c r="BR11" s="660"/>
      <c r="BS11" s="661" t="s">
        <v>122</v>
      </c>
      <c r="BT11" s="661"/>
      <c r="BU11" s="661"/>
      <c r="BV11" s="661"/>
      <c r="BW11" s="661"/>
      <c r="BX11" s="661"/>
      <c r="BY11" s="661"/>
      <c r="BZ11" s="661"/>
      <c r="CA11" s="661"/>
      <c r="CB11" s="696"/>
      <c r="CD11" s="619" t="s">
        <v>236</v>
      </c>
      <c r="CE11" s="620"/>
      <c r="CF11" s="620"/>
      <c r="CG11" s="620"/>
      <c r="CH11" s="620"/>
      <c r="CI11" s="620"/>
      <c r="CJ11" s="620"/>
      <c r="CK11" s="620"/>
      <c r="CL11" s="620"/>
      <c r="CM11" s="620"/>
      <c r="CN11" s="620"/>
      <c r="CO11" s="620"/>
      <c r="CP11" s="620"/>
      <c r="CQ11" s="621"/>
      <c r="CR11" s="622">
        <v>149008</v>
      </c>
      <c r="CS11" s="623"/>
      <c r="CT11" s="623"/>
      <c r="CU11" s="623"/>
      <c r="CV11" s="623"/>
      <c r="CW11" s="623"/>
      <c r="CX11" s="623"/>
      <c r="CY11" s="624"/>
      <c r="CZ11" s="660">
        <v>4.5999999999999996</v>
      </c>
      <c r="DA11" s="660"/>
      <c r="DB11" s="660"/>
      <c r="DC11" s="660"/>
      <c r="DD11" s="628">
        <v>57221</v>
      </c>
      <c r="DE11" s="623"/>
      <c r="DF11" s="623"/>
      <c r="DG11" s="623"/>
      <c r="DH11" s="623"/>
      <c r="DI11" s="623"/>
      <c r="DJ11" s="623"/>
      <c r="DK11" s="623"/>
      <c r="DL11" s="623"/>
      <c r="DM11" s="623"/>
      <c r="DN11" s="623"/>
      <c r="DO11" s="623"/>
      <c r="DP11" s="624"/>
      <c r="DQ11" s="628">
        <v>32064</v>
      </c>
      <c r="DR11" s="623"/>
      <c r="DS11" s="623"/>
      <c r="DT11" s="623"/>
      <c r="DU11" s="623"/>
      <c r="DV11" s="623"/>
      <c r="DW11" s="623"/>
      <c r="DX11" s="623"/>
      <c r="DY11" s="623"/>
      <c r="DZ11" s="623"/>
      <c r="EA11" s="623"/>
      <c r="EB11" s="623"/>
      <c r="EC11" s="659"/>
    </row>
    <row r="12" spans="2:143" ht="11.25" customHeight="1" x14ac:dyDescent="0.15">
      <c r="B12" s="619" t="s">
        <v>237</v>
      </c>
      <c r="C12" s="620"/>
      <c r="D12" s="620"/>
      <c r="E12" s="620"/>
      <c r="F12" s="620"/>
      <c r="G12" s="620"/>
      <c r="H12" s="620"/>
      <c r="I12" s="620"/>
      <c r="J12" s="620"/>
      <c r="K12" s="620"/>
      <c r="L12" s="620"/>
      <c r="M12" s="620"/>
      <c r="N12" s="620"/>
      <c r="O12" s="620"/>
      <c r="P12" s="620"/>
      <c r="Q12" s="621"/>
      <c r="R12" s="622" t="s">
        <v>122</v>
      </c>
      <c r="S12" s="623"/>
      <c r="T12" s="623"/>
      <c r="U12" s="623"/>
      <c r="V12" s="623"/>
      <c r="W12" s="623"/>
      <c r="X12" s="623"/>
      <c r="Y12" s="624"/>
      <c r="Z12" s="660" t="s">
        <v>122</v>
      </c>
      <c r="AA12" s="660"/>
      <c r="AB12" s="660"/>
      <c r="AC12" s="660"/>
      <c r="AD12" s="661" t="s">
        <v>122</v>
      </c>
      <c r="AE12" s="661"/>
      <c r="AF12" s="661"/>
      <c r="AG12" s="661"/>
      <c r="AH12" s="661"/>
      <c r="AI12" s="661"/>
      <c r="AJ12" s="661"/>
      <c r="AK12" s="661"/>
      <c r="AL12" s="625" t="s">
        <v>122</v>
      </c>
      <c r="AM12" s="626"/>
      <c r="AN12" s="626"/>
      <c r="AO12" s="662"/>
      <c r="AP12" s="619" t="s">
        <v>238</v>
      </c>
      <c r="AQ12" s="620"/>
      <c r="AR12" s="620"/>
      <c r="AS12" s="620"/>
      <c r="AT12" s="620"/>
      <c r="AU12" s="620"/>
      <c r="AV12" s="620"/>
      <c r="AW12" s="620"/>
      <c r="AX12" s="620"/>
      <c r="AY12" s="620"/>
      <c r="AZ12" s="620"/>
      <c r="BA12" s="620"/>
      <c r="BB12" s="620"/>
      <c r="BC12" s="620"/>
      <c r="BD12" s="620"/>
      <c r="BE12" s="620"/>
      <c r="BF12" s="621"/>
      <c r="BG12" s="622">
        <v>50884</v>
      </c>
      <c r="BH12" s="623"/>
      <c r="BI12" s="623"/>
      <c r="BJ12" s="623"/>
      <c r="BK12" s="623"/>
      <c r="BL12" s="623"/>
      <c r="BM12" s="623"/>
      <c r="BN12" s="624"/>
      <c r="BO12" s="660">
        <v>47.4</v>
      </c>
      <c r="BP12" s="660"/>
      <c r="BQ12" s="660"/>
      <c r="BR12" s="660"/>
      <c r="BS12" s="661" t="s">
        <v>122</v>
      </c>
      <c r="BT12" s="661"/>
      <c r="BU12" s="661"/>
      <c r="BV12" s="661"/>
      <c r="BW12" s="661"/>
      <c r="BX12" s="661"/>
      <c r="BY12" s="661"/>
      <c r="BZ12" s="661"/>
      <c r="CA12" s="661"/>
      <c r="CB12" s="696"/>
      <c r="CD12" s="619" t="s">
        <v>239</v>
      </c>
      <c r="CE12" s="620"/>
      <c r="CF12" s="620"/>
      <c r="CG12" s="620"/>
      <c r="CH12" s="620"/>
      <c r="CI12" s="620"/>
      <c r="CJ12" s="620"/>
      <c r="CK12" s="620"/>
      <c r="CL12" s="620"/>
      <c r="CM12" s="620"/>
      <c r="CN12" s="620"/>
      <c r="CO12" s="620"/>
      <c r="CP12" s="620"/>
      <c r="CQ12" s="621"/>
      <c r="CR12" s="622">
        <v>134347</v>
      </c>
      <c r="CS12" s="623"/>
      <c r="CT12" s="623"/>
      <c r="CU12" s="623"/>
      <c r="CV12" s="623"/>
      <c r="CW12" s="623"/>
      <c r="CX12" s="623"/>
      <c r="CY12" s="624"/>
      <c r="CZ12" s="660">
        <v>4.0999999999999996</v>
      </c>
      <c r="DA12" s="660"/>
      <c r="DB12" s="660"/>
      <c r="DC12" s="660"/>
      <c r="DD12" s="628">
        <v>46436</v>
      </c>
      <c r="DE12" s="623"/>
      <c r="DF12" s="623"/>
      <c r="DG12" s="623"/>
      <c r="DH12" s="623"/>
      <c r="DI12" s="623"/>
      <c r="DJ12" s="623"/>
      <c r="DK12" s="623"/>
      <c r="DL12" s="623"/>
      <c r="DM12" s="623"/>
      <c r="DN12" s="623"/>
      <c r="DO12" s="623"/>
      <c r="DP12" s="624"/>
      <c r="DQ12" s="628">
        <v>53648</v>
      </c>
      <c r="DR12" s="623"/>
      <c r="DS12" s="623"/>
      <c r="DT12" s="623"/>
      <c r="DU12" s="623"/>
      <c r="DV12" s="623"/>
      <c r="DW12" s="623"/>
      <c r="DX12" s="623"/>
      <c r="DY12" s="623"/>
      <c r="DZ12" s="623"/>
      <c r="EA12" s="623"/>
      <c r="EB12" s="623"/>
      <c r="EC12" s="659"/>
    </row>
    <row r="13" spans="2:143" ht="11.25" customHeight="1" x14ac:dyDescent="0.15">
      <c r="B13" s="619" t="s">
        <v>240</v>
      </c>
      <c r="C13" s="620"/>
      <c r="D13" s="620"/>
      <c r="E13" s="620"/>
      <c r="F13" s="620"/>
      <c r="G13" s="620"/>
      <c r="H13" s="620"/>
      <c r="I13" s="620"/>
      <c r="J13" s="620"/>
      <c r="K13" s="620"/>
      <c r="L13" s="620"/>
      <c r="M13" s="620"/>
      <c r="N13" s="620"/>
      <c r="O13" s="620"/>
      <c r="P13" s="620"/>
      <c r="Q13" s="621"/>
      <c r="R13" s="622" t="s">
        <v>122</v>
      </c>
      <c r="S13" s="623"/>
      <c r="T13" s="623"/>
      <c r="U13" s="623"/>
      <c r="V13" s="623"/>
      <c r="W13" s="623"/>
      <c r="X13" s="623"/>
      <c r="Y13" s="624"/>
      <c r="Z13" s="660" t="s">
        <v>122</v>
      </c>
      <c r="AA13" s="660"/>
      <c r="AB13" s="660"/>
      <c r="AC13" s="660"/>
      <c r="AD13" s="661" t="s">
        <v>122</v>
      </c>
      <c r="AE13" s="661"/>
      <c r="AF13" s="661"/>
      <c r="AG13" s="661"/>
      <c r="AH13" s="661"/>
      <c r="AI13" s="661"/>
      <c r="AJ13" s="661"/>
      <c r="AK13" s="661"/>
      <c r="AL13" s="625" t="s">
        <v>122</v>
      </c>
      <c r="AM13" s="626"/>
      <c r="AN13" s="626"/>
      <c r="AO13" s="662"/>
      <c r="AP13" s="619" t="s">
        <v>241</v>
      </c>
      <c r="AQ13" s="620"/>
      <c r="AR13" s="620"/>
      <c r="AS13" s="620"/>
      <c r="AT13" s="620"/>
      <c r="AU13" s="620"/>
      <c r="AV13" s="620"/>
      <c r="AW13" s="620"/>
      <c r="AX13" s="620"/>
      <c r="AY13" s="620"/>
      <c r="AZ13" s="620"/>
      <c r="BA13" s="620"/>
      <c r="BB13" s="620"/>
      <c r="BC13" s="620"/>
      <c r="BD13" s="620"/>
      <c r="BE13" s="620"/>
      <c r="BF13" s="621"/>
      <c r="BG13" s="622">
        <v>43171</v>
      </c>
      <c r="BH13" s="623"/>
      <c r="BI13" s="623"/>
      <c r="BJ13" s="623"/>
      <c r="BK13" s="623"/>
      <c r="BL13" s="623"/>
      <c r="BM13" s="623"/>
      <c r="BN13" s="624"/>
      <c r="BO13" s="660">
        <v>40.200000000000003</v>
      </c>
      <c r="BP13" s="660"/>
      <c r="BQ13" s="660"/>
      <c r="BR13" s="660"/>
      <c r="BS13" s="661" t="s">
        <v>122</v>
      </c>
      <c r="BT13" s="661"/>
      <c r="BU13" s="661"/>
      <c r="BV13" s="661"/>
      <c r="BW13" s="661"/>
      <c r="BX13" s="661"/>
      <c r="BY13" s="661"/>
      <c r="BZ13" s="661"/>
      <c r="CA13" s="661"/>
      <c r="CB13" s="696"/>
      <c r="CD13" s="619" t="s">
        <v>242</v>
      </c>
      <c r="CE13" s="620"/>
      <c r="CF13" s="620"/>
      <c r="CG13" s="620"/>
      <c r="CH13" s="620"/>
      <c r="CI13" s="620"/>
      <c r="CJ13" s="620"/>
      <c r="CK13" s="620"/>
      <c r="CL13" s="620"/>
      <c r="CM13" s="620"/>
      <c r="CN13" s="620"/>
      <c r="CO13" s="620"/>
      <c r="CP13" s="620"/>
      <c r="CQ13" s="621"/>
      <c r="CR13" s="622">
        <v>67558</v>
      </c>
      <c r="CS13" s="623"/>
      <c r="CT13" s="623"/>
      <c r="CU13" s="623"/>
      <c r="CV13" s="623"/>
      <c r="CW13" s="623"/>
      <c r="CX13" s="623"/>
      <c r="CY13" s="624"/>
      <c r="CZ13" s="660">
        <v>2.1</v>
      </c>
      <c r="DA13" s="660"/>
      <c r="DB13" s="660"/>
      <c r="DC13" s="660"/>
      <c r="DD13" s="628">
        <v>17296</v>
      </c>
      <c r="DE13" s="623"/>
      <c r="DF13" s="623"/>
      <c r="DG13" s="623"/>
      <c r="DH13" s="623"/>
      <c r="DI13" s="623"/>
      <c r="DJ13" s="623"/>
      <c r="DK13" s="623"/>
      <c r="DL13" s="623"/>
      <c r="DM13" s="623"/>
      <c r="DN13" s="623"/>
      <c r="DO13" s="623"/>
      <c r="DP13" s="624"/>
      <c r="DQ13" s="628">
        <v>51105</v>
      </c>
      <c r="DR13" s="623"/>
      <c r="DS13" s="623"/>
      <c r="DT13" s="623"/>
      <c r="DU13" s="623"/>
      <c r="DV13" s="623"/>
      <c r="DW13" s="623"/>
      <c r="DX13" s="623"/>
      <c r="DY13" s="623"/>
      <c r="DZ13" s="623"/>
      <c r="EA13" s="623"/>
      <c r="EB13" s="623"/>
      <c r="EC13" s="659"/>
    </row>
    <row r="14" spans="2:143" ht="11.25" customHeight="1" x14ac:dyDescent="0.15">
      <c r="B14" s="619" t="s">
        <v>243</v>
      </c>
      <c r="C14" s="620"/>
      <c r="D14" s="620"/>
      <c r="E14" s="620"/>
      <c r="F14" s="620"/>
      <c r="G14" s="620"/>
      <c r="H14" s="620"/>
      <c r="I14" s="620"/>
      <c r="J14" s="620"/>
      <c r="K14" s="620"/>
      <c r="L14" s="620"/>
      <c r="M14" s="620"/>
      <c r="N14" s="620"/>
      <c r="O14" s="620"/>
      <c r="P14" s="620"/>
      <c r="Q14" s="621"/>
      <c r="R14" s="622" t="s">
        <v>122</v>
      </c>
      <c r="S14" s="623"/>
      <c r="T14" s="623"/>
      <c r="U14" s="623"/>
      <c r="V14" s="623"/>
      <c r="W14" s="623"/>
      <c r="X14" s="623"/>
      <c r="Y14" s="624"/>
      <c r="Z14" s="660" t="s">
        <v>122</v>
      </c>
      <c r="AA14" s="660"/>
      <c r="AB14" s="660"/>
      <c r="AC14" s="660"/>
      <c r="AD14" s="661" t="s">
        <v>122</v>
      </c>
      <c r="AE14" s="661"/>
      <c r="AF14" s="661"/>
      <c r="AG14" s="661"/>
      <c r="AH14" s="661"/>
      <c r="AI14" s="661"/>
      <c r="AJ14" s="661"/>
      <c r="AK14" s="661"/>
      <c r="AL14" s="625" t="s">
        <v>122</v>
      </c>
      <c r="AM14" s="626"/>
      <c r="AN14" s="626"/>
      <c r="AO14" s="662"/>
      <c r="AP14" s="619" t="s">
        <v>244</v>
      </c>
      <c r="AQ14" s="620"/>
      <c r="AR14" s="620"/>
      <c r="AS14" s="620"/>
      <c r="AT14" s="620"/>
      <c r="AU14" s="620"/>
      <c r="AV14" s="620"/>
      <c r="AW14" s="620"/>
      <c r="AX14" s="620"/>
      <c r="AY14" s="620"/>
      <c r="AZ14" s="620"/>
      <c r="BA14" s="620"/>
      <c r="BB14" s="620"/>
      <c r="BC14" s="620"/>
      <c r="BD14" s="620"/>
      <c r="BE14" s="620"/>
      <c r="BF14" s="621"/>
      <c r="BG14" s="622">
        <v>4711</v>
      </c>
      <c r="BH14" s="623"/>
      <c r="BI14" s="623"/>
      <c r="BJ14" s="623"/>
      <c r="BK14" s="623"/>
      <c r="BL14" s="623"/>
      <c r="BM14" s="623"/>
      <c r="BN14" s="624"/>
      <c r="BO14" s="660">
        <v>4.4000000000000004</v>
      </c>
      <c r="BP14" s="660"/>
      <c r="BQ14" s="660"/>
      <c r="BR14" s="660"/>
      <c r="BS14" s="661" t="s">
        <v>122</v>
      </c>
      <c r="BT14" s="661"/>
      <c r="BU14" s="661"/>
      <c r="BV14" s="661"/>
      <c r="BW14" s="661"/>
      <c r="BX14" s="661"/>
      <c r="BY14" s="661"/>
      <c r="BZ14" s="661"/>
      <c r="CA14" s="661"/>
      <c r="CB14" s="696"/>
      <c r="CD14" s="619" t="s">
        <v>245</v>
      </c>
      <c r="CE14" s="620"/>
      <c r="CF14" s="620"/>
      <c r="CG14" s="620"/>
      <c r="CH14" s="620"/>
      <c r="CI14" s="620"/>
      <c r="CJ14" s="620"/>
      <c r="CK14" s="620"/>
      <c r="CL14" s="620"/>
      <c r="CM14" s="620"/>
      <c r="CN14" s="620"/>
      <c r="CO14" s="620"/>
      <c r="CP14" s="620"/>
      <c r="CQ14" s="621"/>
      <c r="CR14" s="622">
        <v>243724</v>
      </c>
      <c r="CS14" s="623"/>
      <c r="CT14" s="623"/>
      <c r="CU14" s="623"/>
      <c r="CV14" s="623"/>
      <c r="CW14" s="623"/>
      <c r="CX14" s="623"/>
      <c r="CY14" s="624"/>
      <c r="CZ14" s="660">
        <v>7.5</v>
      </c>
      <c r="DA14" s="660"/>
      <c r="DB14" s="660"/>
      <c r="DC14" s="660"/>
      <c r="DD14" s="628">
        <v>583</v>
      </c>
      <c r="DE14" s="623"/>
      <c r="DF14" s="623"/>
      <c r="DG14" s="623"/>
      <c r="DH14" s="623"/>
      <c r="DI14" s="623"/>
      <c r="DJ14" s="623"/>
      <c r="DK14" s="623"/>
      <c r="DL14" s="623"/>
      <c r="DM14" s="623"/>
      <c r="DN14" s="623"/>
      <c r="DO14" s="623"/>
      <c r="DP14" s="624"/>
      <c r="DQ14" s="628">
        <v>183724</v>
      </c>
      <c r="DR14" s="623"/>
      <c r="DS14" s="623"/>
      <c r="DT14" s="623"/>
      <c r="DU14" s="623"/>
      <c r="DV14" s="623"/>
      <c r="DW14" s="623"/>
      <c r="DX14" s="623"/>
      <c r="DY14" s="623"/>
      <c r="DZ14" s="623"/>
      <c r="EA14" s="623"/>
      <c r="EB14" s="623"/>
      <c r="EC14" s="659"/>
    </row>
    <row r="15" spans="2:143" ht="11.25" customHeight="1" x14ac:dyDescent="0.15">
      <c r="B15" s="619" t="s">
        <v>246</v>
      </c>
      <c r="C15" s="620"/>
      <c r="D15" s="620"/>
      <c r="E15" s="620"/>
      <c r="F15" s="620"/>
      <c r="G15" s="620"/>
      <c r="H15" s="620"/>
      <c r="I15" s="620"/>
      <c r="J15" s="620"/>
      <c r="K15" s="620"/>
      <c r="L15" s="620"/>
      <c r="M15" s="620"/>
      <c r="N15" s="620"/>
      <c r="O15" s="620"/>
      <c r="P15" s="620"/>
      <c r="Q15" s="621"/>
      <c r="R15" s="622">
        <v>1124</v>
      </c>
      <c r="S15" s="623"/>
      <c r="T15" s="623"/>
      <c r="U15" s="623"/>
      <c r="V15" s="623"/>
      <c r="W15" s="623"/>
      <c r="X15" s="623"/>
      <c r="Y15" s="624"/>
      <c r="Z15" s="660">
        <v>0</v>
      </c>
      <c r="AA15" s="660"/>
      <c r="AB15" s="660"/>
      <c r="AC15" s="660"/>
      <c r="AD15" s="661">
        <v>1124</v>
      </c>
      <c r="AE15" s="661"/>
      <c r="AF15" s="661"/>
      <c r="AG15" s="661"/>
      <c r="AH15" s="661"/>
      <c r="AI15" s="661"/>
      <c r="AJ15" s="661"/>
      <c r="AK15" s="661"/>
      <c r="AL15" s="625">
        <v>0.1</v>
      </c>
      <c r="AM15" s="626"/>
      <c r="AN15" s="626"/>
      <c r="AO15" s="662"/>
      <c r="AP15" s="619" t="s">
        <v>247</v>
      </c>
      <c r="AQ15" s="620"/>
      <c r="AR15" s="620"/>
      <c r="AS15" s="620"/>
      <c r="AT15" s="620"/>
      <c r="AU15" s="620"/>
      <c r="AV15" s="620"/>
      <c r="AW15" s="620"/>
      <c r="AX15" s="620"/>
      <c r="AY15" s="620"/>
      <c r="AZ15" s="620"/>
      <c r="BA15" s="620"/>
      <c r="BB15" s="620"/>
      <c r="BC15" s="620"/>
      <c r="BD15" s="620"/>
      <c r="BE15" s="620"/>
      <c r="BF15" s="621"/>
      <c r="BG15" s="622">
        <v>5884</v>
      </c>
      <c r="BH15" s="623"/>
      <c r="BI15" s="623"/>
      <c r="BJ15" s="623"/>
      <c r="BK15" s="623"/>
      <c r="BL15" s="623"/>
      <c r="BM15" s="623"/>
      <c r="BN15" s="624"/>
      <c r="BO15" s="660">
        <v>5.5</v>
      </c>
      <c r="BP15" s="660"/>
      <c r="BQ15" s="660"/>
      <c r="BR15" s="660"/>
      <c r="BS15" s="661" t="s">
        <v>122</v>
      </c>
      <c r="BT15" s="661"/>
      <c r="BU15" s="661"/>
      <c r="BV15" s="661"/>
      <c r="BW15" s="661"/>
      <c r="BX15" s="661"/>
      <c r="BY15" s="661"/>
      <c r="BZ15" s="661"/>
      <c r="CA15" s="661"/>
      <c r="CB15" s="696"/>
      <c r="CD15" s="619" t="s">
        <v>248</v>
      </c>
      <c r="CE15" s="620"/>
      <c r="CF15" s="620"/>
      <c r="CG15" s="620"/>
      <c r="CH15" s="620"/>
      <c r="CI15" s="620"/>
      <c r="CJ15" s="620"/>
      <c r="CK15" s="620"/>
      <c r="CL15" s="620"/>
      <c r="CM15" s="620"/>
      <c r="CN15" s="620"/>
      <c r="CO15" s="620"/>
      <c r="CP15" s="620"/>
      <c r="CQ15" s="621"/>
      <c r="CR15" s="622">
        <v>157835</v>
      </c>
      <c r="CS15" s="623"/>
      <c r="CT15" s="623"/>
      <c r="CU15" s="623"/>
      <c r="CV15" s="623"/>
      <c r="CW15" s="623"/>
      <c r="CX15" s="623"/>
      <c r="CY15" s="624"/>
      <c r="CZ15" s="660">
        <v>4.8</v>
      </c>
      <c r="DA15" s="660"/>
      <c r="DB15" s="660"/>
      <c r="DC15" s="660"/>
      <c r="DD15" s="628">
        <v>279</v>
      </c>
      <c r="DE15" s="623"/>
      <c r="DF15" s="623"/>
      <c r="DG15" s="623"/>
      <c r="DH15" s="623"/>
      <c r="DI15" s="623"/>
      <c r="DJ15" s="623"/>
      <c r="DK15" s="623"/>
      <c r="DL15" s="623"/>
      <c r="DM15" s="623"/>
      <c r="DN15" s="623"/>
      <c r="DO15" s="623"/>
      <c r="DP15" s="624"/>
      <c r="DQ15" s="628">
        <v>137097</v>
      </c>
      <c r="DR15" s="623"/>
      <c r="DS15" s="623"/>
      <c r="DT15" s="623"/>
      <c r="DU15" s="623"/>
      <c r="DV15" s="623"/>
      <c r="DW15" s="623"/>
      <c r="DX15" s="623"/>
      <c r="DY15" s="623"/>
      <c r="DZ15" s="623"/>
      <c r="EA15" s="623"/>
      <c r="EB15" s="623"/>
      <c r="EC15" s="659"/>
    </row>
    <row r="16" spans="2:143" ht="11.25" customHeight="1" x14ac:dyDescent="0.15">
      <c r="B16" s="619" t="s">
        <v>249</v>
      </c>
      <c r="C16" s="620"/>
      <c r="D16" s="620"/>
      <c r="E16" s="620"/>
      <c r="F16" s="620"/>
      <c r="G16" s="620"/>
      <c r="H16" s="620"/>
      <c r="I16" s="620"/>
      <c r="J16" s="620"/>
      <c r="K16" s="620"/>
      <c r="L16" s="620"/>
      <c r="M16" s="620"/>
      <c r="N16" s="620"/>
      <c r="O16" s="620"/>
      <c r="P16" s="620"/>
      <c r="Q16" s="621"/>
      <c r="R16" s="622">
        <v>1858</v>
      </c>
      <c r="S16" s="623"/>
      <c r="T16" s="623"/>
      <c r="U16" s="623"/>
      <c r="V16" s="623"/>
      <c r="W16" s="623"/>
      <c r="X16" s="623"/>
      <c r="Y16" s="624"/>
      <c r="Z16" s="660">
        <v>0.1</v>
      </c>
      <c r="AA16" s="660"/>
      <c r="AB16" s="660"/>
      <c r="AC16" s="660"/>
      <c r="AD16" s="661">
        <v>1858</v>
      </c>
      <c r="AE16" s="661"/>
      <c r="AF16" s="661"/>
      <c r="AG16" s="661"/>
      <c r="AH16" s="661"/>
      <c r="AI16" s="661"/>
      <c r="AJ16" s="661"/>
      <c r="AK16" s="661"/>
      <c r="AL16" s="625">
        <v>0.1</v>
      </c>
      <c r="AM16" s="626"/>
      <c r="AN16" s="626"/>
      <c r="AO16" s="662"/>
      <c r="AP16" s="619" t="s">
        <v>250</v>
      </c>
      <c r="AQ16" s="620"/>
      <c r="AR16" s="620"/>
      <c r="AS16" s="620"/>
      <c r="AT16" s="620"/>
      <c r="AU16" s="620"/>
      <c r="AV16" s="620"/>
      <c r="AW16" s="620"/>
      <c r="AX16" s="620"/>
      <c r="AY16" s="620"/>
      <c r="AZ16" s="620"/>
      <c r="BA16" s="620"/>
      <c r="BB16" s="620"/>
      <c r="BC16" s="620"/>
      <c r="BD16" s="620"/>
      <c r="BE16" s="620"/>
      <c r="BF16" s="621"/>
      <c r="BG16" s="622" t="s">
        <v>122</v>
      </c>
      <c r="BH16" s="623"/>
      <c r="BI16" s="623"/>
      <c r="BJ16" s="623"/>
      <c r="BK16" s="623"/>
      <c r="BL16" s="623"/>
      <c r="BM16" s="623"/>
      <c r="BN16" s="624"/>
      <c r="BO16" s="660" t="s">
        <v>122</v>
      </c>
      <c r="BP16" s="660"/>
      <c r="BQ16" s="660"/>
      <c r="BR16" s="660"/>
      <c r="BS16" s="661" t="s">
        <v>122</v>
      </c>
      <c r="BT16" s="661"/>
      <c r="BU16" s="661"/>
      <c r="BV16" s="661"/>
      <c r="BW16" s="661"/>
      <c r="BX16" s="661"/>
      <c r="BY16" s="661"/>
      <c r="BZ16" s="661"/>
      <c r="CA16" s="661"/>
      <c r="CB16" s="696"/>
      <c r="CD16" s="619" t="s">
        <v>251</v>
      </c>
      <c r="CE16" s="620"/>
      <c r="CF16" s="620"/>
      <c r="CG16" s="620"/>
      <c r="CH16" s="620"/>
      <c r="CI16" s="620"/>
      <c r="CJ16" s="620"/>
      <c r="CK16" s="620"/>
      <c r="CL16" s="620"/>
      <c r="CM16" s="620"/>
      <c r="CN16" s="620"/>
      <c r="CO16" s="620"/>
      <c r="CP16" s="620"/>
      <c r="CQ16" s="621"/>
      <c r="CR16" s="622" t="s">
        <v>122</v>
      </c>
      <c r="CS16" s="623"/>
      <c r="CT16" s="623"/>
      <c r="CU16" s="623"/>
      <c r="CV16" s="623"/>
      <c r="CW16" s="623"/>
      <c r="CX16" s="623"/>
      <c r="CY16" s="624"/>
      <c r="CZ16" s="660" t="s">
        <v>122</v>
      </c>
      <c r="DA16" s="660"/>
      <c r="DB16" s="660"/>
      <c r="DC16" s="660"/>
      <c r="DD16" s="628" t="s">
        <v>122</v>
      </c>
      <c r="DE16" s="623"/>
      <c r="DF16" s="623"/>
      <c r="DG16" s="623"/>
      <c r="DH16" s="623"/>
      <c r="DI16" s="623"/>
      <c r="DJ16" s="623"/>
      <c r="DK16" s="623"/>
      <c r="DL16" s="623"/>
      <c r="DM16" s="623"/>
      <c r="DN16" s="623"/>
      <c r="DO16" s="623"/>
      <c r="DP16" s="624"/>
      <c r="DQ16" s="628" t="s">
        <v>122</v>
      </c>
      <c r="DR16" s="623"/>
      <c r="DS16" s="623"/>
      <c r="DT16" s="623"/>
      <c r="DU16" s="623"/>
      <c r="DV16" s="623"/>
      <c r="DW16" s="623"/>
      <c r="DX16" s="623"/>
      <c r="DY16" s="623"/>
      <c r="DZ16" s="623"/>
      <c r="EA16" s="623"/>
      <c r="EB16" s="623"/>
      <c r="EC16" s="659"/>
    </row>
    <row r="17" spans="2:133" ht="11.25" customHeight="1" x14ac:dyDescent="0.15">
      <c r="B17" s="619" t="s">
        <v>252</v>
      </c>
      <c r="C17" s="620"/>
      <c r="D17" s="620"/>
      <c r="E17" s="620"/>
      <c r="F17" s="620"/>
      <c r="G17" s="620"/>
      <c r="H17" s="620"/>
      <c r="I17" s="620"/>
      <c r="J17" s="620"/>
      <c r="K17" s="620"/>
      <c r="L17" s="620"/>
      <c r="M17" s="620"/>
      <c r="N17" s="620"/>
      <c r="O17" s="620"/>
      <c r="P17" s="620"/>
      <c r="Q17" s="621"/>
      <c r="R17" s="622">
        <v>5489</v>
      </c>
      <c r="S17" s="623"/>
      <c r="T17" s="623"/>
      <c r="U17" s="623"/>
      <c r="V17" s="623"/>
      <c r="W17" s="623"/>
      <c r="X17" s="623"/>
      <c r="Y17" s="624"/>
      <c r="Z17" s="660">
        <v>0.2</v>
      </c>
      <c r="AA17" s="660"/>
      <c r="AB17" s="660"/>
      <c r="AC17" s="660"/>
      <c r="AD17" s="661">
        <v>5489</v>
      </c>
      <c r="AE17" s="661"/>
      <c r="AF17" s="661"/>
      <c r="AG17" s="661"/>
      <c r="AH17" s="661"/>
      <c r="AI17" s="661"/>
      <c r="AJ17" s="661"/>
      <c r="AK17" s="661"/>
      <c r="AL17" s="625">
        <v>0.4</v>
      </c>
      <c r="AM17" s="626"/>
      <c r="AN17" s="626"/>
      <c r="AO17" s="662"/>
      <c r="AP17" s="619" t="s">
        <v>253</v>
      </c>
      <c r="AQ17" s="620"/>
      <c r="AR17" s="620"/>
      <c r="AS17" s="620"/>
      <c r="AT17" s="620"/>
      <c r="AU17" s="620"/>
      <c r="AV17" s="620"/>
      <c r="AW17" s="620"/>
      <c r="AX17" s="620"/>
      <c r="AY17" s="620"/>
      <c r="AZ17" s="620"/>
      <c r="BA17" s="620"/>
      <c r="BB17" s="620"/>
      <c r="BC17" s="620"/>
      <c r="BD17" s="620"/>
      <c r="BE17" s="620"/>
      <c r="BF17" s="621"/>
      <c r="BG17" s="622" t="s">
        <v>122</v>
      </c>
      <c r="BH17" s="623"/>
      <c r="BI17" s="623"/>
      <c r="BJ17" s="623"/>
      <c r="BK17" s="623"/>
      <c r="BL17" s="623"/>
      <c r="BM17" s="623"/>
      <c r="BN17" s="624"/>
      <c r="BO17" s="660" t="s">
        <v>122</v>
      </c>
      <c r="BP17" s="660"/>
      <c r="BQ17" s="660"/>
      <c r="BR17" s="660"/>
      <c r="BS17" s="661" t="s">
        <v>122</v>
      </c>
      <c r="BT17" s="661"/>
      <c r="BU17" s="661"/>
      <c r="BV17" s="661"/>
      <c r="BW17" s="661"/>
      <c r="BX17" s="661"/>
      <c r="BY17" s="661"/>
      <c r="BZ17" s="661"/>
      <c r="CA17" s="661"/>
      <c r="CB17" s="696"/>
      <c r="CD17" s="619" t="s">
        <v>254</v>
      </c>
      <c r="CE17" s="620"/>
      <c r="CF17" s="620"/>
      <c r="CG17" s="620"/>
      <c r="CH17" s="620"/>
      <c r="CI17" s="620"/>
      <c r="CJ17" s="620"/>
      <c r="CK17" s="620"/>
      <c r="CL17" s="620"/>
      <c r="CM17" s="620"/>
      <c r="CN17" s="620"/>
      <c r="CO17" s="620"/>
      <c r="CP17" s="620"/>
      <c r="CQ17" s="621"/>
      <c r="CR17" s="622">
        <v>382862</v>
      </c>
      <c r="CS17" s="623"/>
      <c r="CT17" s="623"/>
      <c r="CU17" s="623"/>
      <c r="CV17" s="623"/>
      <c r="CW17" s="623"/>
      <c r="CX17" s="623"/>
      <c r="CY17" s="624"/>
      <c r="CZ17" s="660">
        <v>11.7</v>
      </c>
      <c r="DA17" s="660"/>
      <c r="DB17" s="660"/>
      <c r="DC17" s="660"/>
      <c r="DD17" s="628" t="s">
        <v>122</v>
      </c>
      <c r="DE17" s="623"/>
      <c r="DF17" s="623"/>
      <c r="DG17" s="623"/>
      <c r="DH17" s="623"/>
      <c r="DI17" s="623"/>
      <c r="DJ17" s="623"/>
      <c r="DK17" s="623"/>
      <c r="DL17" s="623"/>
      <c r="DM17" s="623"/>
      <c r="DN17" s="623"/>
      <c r="DO17" s="623"/>
      <c r="DP17" s="624"/>
      <c r="DQ17" s="628">
        <v>377074</v>
      </c>
      <c r="DR17" s="623"/>
      <c r="DS17" s="623"/>
      <c r="DT17" s="623"/>
      <c r="DU17" s="623"/>
      <c r="DV17" s="623"/>
      <c r="DW17" s="623"/>
      <c r="DX17" s="623"/>
      <c r="DY17" s="623"/>
      <c r="DZ17" s="623"/>
      <c r="EA17" s="623"/>
      <c r="EB17" s="623"/>
      <c r="EC17" s="659"/>
    </row>
    <row r="18" spans="2:133" ht="11.25" customHeight="1" x14ac:dyDescent="0.15">
      <c r="B18" s="619" t="s">
        <v>255</v>
      </c>
      <c r="C18" s="620"/>
      <c r="D18" s="620"/>
      <c r="E18" s="620"/>
      <c r="F18" s="620"/>
      <c r="G18" s="620"/>
      <c r="H18" s="620"/>
      <c r="I18" s="620"/>
      <c r="J18" s="620"/>
      <c r="K18" s="620"/>
      <c r="L18" s="620"/>
      <c r="M18" s="620"/>
      <c r="N18" s="620"/>
      <c r="O18" s="620"/>
      <c r="P18" s="620"/>
      <c r="Q18" s="621"/>
      <c r="R18" s="622">
        <v>319</v>
      </c>
      <c r="S18" s="623"/>
      <c r="T18" s="623"/>
      <c r="U18" s="623"/>
      <c r="V18" s="623"/>
      <c r="W18" s="623"/>
      <c r="X18" s="623"/>
      <c r="Y18" s="624"/>
      <c r="Z18" s="660">
        <v>0</v>
      </c>
      <c r="AA18" s="660"/>
      <c r="AB18" s="660"/>
      <c r="AC18" s="660"/>
      <c r="AD18" s="661">
        <v>319</v>
      </c>
      <c r="AE18" s="661"/>
      <c r="AF18" s="661"/>
      <c r="AG18" s="661"/>
      <c r="AH18" s="661"/>
      <c r="AI18" s="661"/>
      <c r="AJ18" s="661"/>
      <c r="AK18" s="661"/>
      <c r="AL18" s="625">
        <v>0</v>
      </c>
      <c r="AM18" s="626"/>
      <c r="AN18" s="626"/>
      <c r="AO18" s="662"/>
      <c r="AP18" s="619" t="s">
        <v>256</v>
      </c>
      <c r="AQ18" s="620"/>
      <c r="AR18" s="620"/>
      <c r="AS18" s="620"/>
      <c r="AT18" s="620"/>
      <c r="AU18" s="620"/>
      <c r="AV18" s="620"/>
      <c r="AW18" s="620"/>
      <c r="AX18" s="620"/>
      <c r="AY18" s="620"/>
      <c r="AZ18" s="620"/>
      <c r="BA18" s="620"/>
      <c r="BB18" s="620"/>
      <c r="BC18" s="620"/>
      <c r="BD18" s="620"/>
      <c r="BE18" s="620"/>
      <c r="BF18" s="621"/>
      <c r="BG18" s="622" t="s">
        <v>122</v>
      </c>
      <c r="BH18" s="623"/>
      <c r="BI18" s="623"/>
      <c r="BJ18" s="623"/>
      <c r="BK18" s="623"/>
      <c r="BL18" s="623"/>
      <c r="BM18" s="623"/>
      <c r="BN18" s="624"/>
      <c r="BO18" s="660" t="s">
        <v>122</v>
      </c>
      <c r="BP18" s="660"/>
      <c r="BQ18" s="660"/>
      <c r="BR18" s="660"/>
      <c r="BS18" s="661" t="s">
        <v>122</v>
      </c>
      <c r="BT18" s="661"/>
      <c r="BU18" s="661"/>
      <c r="BV18" s="661"/>
      <c r="BW18" s="661"/>
      <c r="BX18" s="661"/>
      <c r="BY18" s="661"/>
      <c r="BZ18" s="661"/>
      <c r="CA18" s="661"/>
      <c r="CB18" s="696"/>
      <c r="CD18" s="619" t="s">
        <v>257</v>
      </c>
      <c r="CE18" s="620"/>
      <c r="CF18" s="620"/>
      <c r="CG18" s="620"/>
      <c r="CH18" s="620"/>
      <c r="CI18" s="620"/>
      <c r="CJ18" s="620"/>
      <c r="CK18" s="620"/>
      <c r="CL18" s="620"/>
      <c r="CM18" s="620"/>
      <c r="CN18" s="620"/>
      <c r="CO18" s="620"/>
      <c r="CP18" s="620"/>
      <c r="CQ18" s="621"/>
      <c r="CR18" s="622" t="s">
        <v>122</v>
      </c>
      <c r="CS18" s="623"/>
      <c r="CT18" s="623"/>
      <c r="CU18" s="623"/>
      <c r="CV18" s="623"/>
      <c r="CW18" s="623"/>
      <c r="CX18" s="623"/>
      <c r="CY18" s="624"/>
      <c r="CZ18" s="660" t="s">
        <v>122</v>
      </c>
      <c r="DA18" s="660"/>
      <c r="DB18" s="660"/>
      <c r="DC18" s="660"/>
      <c r="DD18" s="628" t="s">
        <v>122</v>
      </c>
      <c r="DE18" s="623"/>
      <c r="DF18" s="623"/>
      <c r="DG18" s="623"/>
      <c r="DH18" s="623"/>
      <c r="DI18" s="623"/>
      <c r="DJ18" s="623"/>
      <c r="DK18" s="623"/>
      <c r="DL18" s="623"/>
      <c r="DM18" s="623"/>
      <c r="DN18" s="623"/>
      <c r="DO18" s="623"/>
      <c r="DP18" s="624"/>
      <c r="DQ18" s="628" t="s">
        <v>122</v>
      </c>
      <c r="DR18" s="623"/>
      <c r="DS18" s="623"/>
      <c r="DT18" s="623"/>
      <c r="DU18" s="623"/>
      <c r="DV18" s="623"/>
      <c r="DW18" s="623"/>
      <c r="DX18" s="623"/>
      <c r="DY18" s="623"/>
      <c r="DZ18" s="623"/>
      <c r="EA18" s="623"/>
      <c r="EB18" s="623"/>
      <c r="EC18" s="659"/>
    </row>
    <row r="19" spans="2:133" ht="11.25" customHeight="1" x14ac:dyDescent="0.15">
      <c r="B19" s="619" t="s">
        <v>258</v>
      </c>
      <c r="C19" s="620"/>
      <c r="D19" s="620"/>
      <c r="E19" s="620"/>
      <c r="F19" s="620"/>
      <c r="G19" s="620"/>
      <c r="H19" s="620"/>
      <c r="I19" s="620"/>
      <c r="J19" s="620"/>
      <c r="K19" s="620"/>
      <c r="L19" s="620"/>
      <c r="M19" s="620"/>
      <c r="N19" s="620"/>
      <c r="O19" s="620"/>
      <c r="P19" s="620"/>
      <c r="Q19" s="621"/>
      <c r="R19" s="622">
        <v>5170</v>
      </c>
      <c r="S19" s="623"/>
      <c r="T19" s="623"/>
      <c r="U19" s="623"/>
      <c r="V19" s="623"/>
      <c r="W19" s="623"/>
      <c r="X19" s="623"/>
      <c r="Y19" s="624"/>
      <c r="Z19" s="660">
        <v>0.2</v>
      </c>
      <c r="AA19" s="660"/>
      <c r="AB19" s="660"/>
      <c r="AC19" s="660"/>
      <c r="AD19" s="661">
        <v>5170</v>
      </c>
      <c r="AE19" s="661"/>
      <c r="AF19" s="661"/>
      <c r="AG19" s="661"/>
      <c r="AH19" s="661"/>
      <c r="AI19" s="661"/>
      <c r="AJ19" s="661"/>
      <c r="AK19" s="661"/>
      <c r="AL19" s="625">
        <v>0.3</v>
      </c>
      <c r="AM19" s="626"/>
      <c r="AN19" s="626"/>
      <c r="AO19" s="662"/>
      <c r="AP19" s="619" t="s">
        <v>259</v>
      </c>
      <c r="AQ19" s="620"/>
      <c r="AR19" s="620"/>
      <c r="AS19" s="620"/>
      <c r="AT19" s="620"/>
      <c r="AU19" s="620"/>
      <c r="AV19" s="620"/>
      <c r="AW19" s="620"/>
      <c r="AX19" s="620"/>
      <c r="AY19" s="620"/>
      <c r="AZ19" s="620"/>
      <c r="BA19" s="620"/>
      <c r="BB19" s="620"/>
      <c r="BC19" s="620"/>
      <c r="BD19" s="620"/>
      <c r="BE19" s="620"/>
      <c r="BF19" s="621"/>
      <c r="BG19" s="622">
        <v>1500</v>
      </c>
      <c r="BH19" s="623"/>
      <c r="BI19" s="623"/>
      <c r="BJ19" s="623"/>
      <c r="BK19" s="623"/>
      <c r="BL19" s="623"/>
      <c r="BM19" s="623"/>
      <c r="BN19" s="624"/>
      <c r="BO19" s="660">
        <v>1.4</v>
      </c>
      <c r="BP19" s="660"/>
      <c r="BQ19" s="660"/>
      <c r="BR19" s="660"/>
      <c r="BS19" s="661" t="s">
        <v>122</v>
      </c>
      <c r="BT19" s="661"/>
      <c r="BU19" s="661"/>
      <c r="BV19" s="661"/>
      <c r="BW19" s="661"/>
      <c r="BX19" s="661"/>
      <c r="BY19" s="661"/>
      <c r="BZ19" s="661"/>
      <c r="CA19" s="661"/>
      <c r="CB19" s="696"/>
      <c r="CD19" s="619" t="s">
        <v>260</v>
      </c>
      <c r="CE19" s="620"/>
      <c r="CF19" s="620"/>
      <c r="CG19" s="620"/>
      <c r="CH19" s="620"/>
      <c r="CI19" s="620"/>
      <c r="CJ19" s="620"/>
      <c r="CK19" s="620"/>
      <c r="CL19" s="620"/>
      <c r="CM19" s="620"/>
      <c r="CN19" s="620"/>
      <c r="CO19" s="620"/>
      <c r="CP19" s="620"/>
      <c r="CQ19" s="621"/>
      <c r="CR19" s="622" t="s">
        <v>122</v>
      </c>
      <c r="CS19" s="623"/>
      <c r="CT19" s="623"/>
      <c r="CU19" s="623"/>
      <c r="CV19" s="623"/>
      <c r="CW19" s="623"/>
      <c r="CX19" s="623"/>
      <c r="CY19" s="624"/>
      <c r="CZ19" s="660" t="s">
        <v>122</v>
      </c>
      <c r="DA19" s="660"/>
      <c r="DB19" s="660"/>
      <c r="DC19" s="660"/>
      <c r="DD19" s="628" t="s">
        <v>122</v>
      </c>
      <c r="DE19" s="623"/>
      <c r="DF19" s="623"/>
      <c r="DG19" s="623"/>
      <c r="DH19" s="623"/>
      <c r="DI19" s="623"/>
      <c r="DJ19" s="623"/>
      <c r="DK19" s="623"/>
      <c r="DL19" s="623"/>
      <c r="DM19" s="623"/>
      <c r="DN19" s="623"/>
      <c r="DO19" s="623"/>
      <c r="DP19" s="624"/>
      <c r="DQ19" s="628" t="s">
        <v>122</v>
      </c>
      <c r="DR19" s="623"/>
      <c r="DS19" s="623"/>
      <c r="DT19" s="623"/>
      <c r="DU19" s="623"/>
      <c r="DV19" s="623"/>
      <c r="DW19" s="623"/>
      <c r="DX19" s="623"/>
      <c r="DY19" s="623"/>
      <c r="DZ19" s="623"/>
      <c r="EA19" s="623"/>
      <c r="EB19" s="623"/>
      <c r="EC19" s="659"/>
    </row>
    <row r="20" spans="2:133" ht="11.25" customHeight="1" x14ac:dyDescent="0.15">
      <c r="B20" s="697" t="s">
        <v>261</v>
      </c>
      <c r="C20" s="698"/>
      <c r="D20" s="698"/>
      <c r="E20" s="698"/>
      <c r="F20" s="698"/>
      <c r="G20" s="698"/>
      <c r="H20" s="698"/>
      <c r="I20" s="698"/>
      <c r="J20" s="698"/>
      <c r="K20" s="698"/>
      <c r="L20" s="698"/>
      <c r="M20" s="698"/>
      <c r="N20" s="698"/>
      <c r="O20" s="698"/>
      <c r="P20" s="698"/>
      <c r="Q20" s="699"/>
      <c r="R20" s="622" t="s">
        <v>122</v>
      </c>
      <c r="S20" s="623"/>
      <c r="T20" s="623"/>
      <c r="U20" s="623"/>
      <c r="V20" s="623"/>
      <c r="W20" s="623"/>
      <c r="X20" s="623"/>
      <c r="Y20" s="624"/>
      <c r="Z20" s="660" t="s">
        <v>122</v>
      </c>
      <c r="AA20" s="660"/>
      <c r="AB20" s="660"/>
      <c r="AC20" s="660"/>
      <c r="AD20" s="661" t="s">
        <v>122</v>
      </c>
      <c r="AE20" s="661"/>
      <c r="AF20" s="661"/>
      <c r="AG20" s="661"/>
      <c r="AH20" s="661"/>
      <c r="AI20" s="661"/>
      <c r="AJ20" s="661"/>
      <c r="AK20" s="661"/>
      <c r="AL20" s="625" t="s">
        <v>122</v>
      </c>
      <c r="AM20" s="626"/>
      <c r="AN20" s="626"/>
      <c r="AO20" s="662"/>
      <c r="AP20" s="619" t="s">
        <v>262</v>
      </c>
      <c r="AQ20" s="620"/>
      <c r="AR20" s="620"/>
      <c r="AS20" s="620"/>
      <c r="AT20" s="620"/>
      <c r="AU20" s="620"/>
      <c r="AV20" s="620"/>
      <c r="AW20" s="620"/>
      <c r="AX20" s="620"/>
      <c r="AY20" s="620"/>
      <c r="AZ20" s="620"/>
      <c r="BA20" s="620"/>
      <c r="BB20" s="620"/>
      <c r="BC20" s="620"/>
      <c r="BD20" s="620"/>
      <c r="BE20" s="620"/>
      <c r="BF20" s="621"/>
      <c r="BG20" s="622">
        <v>1500</v>
      </c>
      <c r="BH20" s="623"/>
      <c r="BI20" s="623"/>
      <c r="BJ20" s="623"/>
      <c r="BK20" s="623"/>
      <c r="BL20" s="623"/>
      <c r="BM20" s="623"/>
      <c r="BN20" s="624"/>
      <c r="BO20" s="660">
        <v>1.4</v>
      </c>
      <c r="BP20" s="660"/>
      <c r="BQ20" s="660"/>
      <c r="BR20" s="660"/>
      <c r="BS20" s="661" t="s">
        <v>122</v>
      </c>
      <c r="BT20" s="661"/>
      <c r="BU20" s="661"/>
      <c r="BV20" s="661"/>
      <c r="BW20" s="661"/>
      <c r="BX20" s="661"/>
      <c r="BY20" s="661"/>
      <c r="BZ20" s="661"/>
      <c r="CA20" s="661"/>
      <c r="CB20" s="696"/>
      <c r="CD20" s="619" t="s">
        <v>263</v>
      </c>
      <c r="CE20" s="620"/>
      <c r="CF20" s="620"/>
      <c r="CG20" s="620"/>
      <c r="CH20" s="620"/>
      <c r="CI20" s="620"/>
      <c r="CJ20" s="620"/>
      <c r="CK20" s="620"/>
      <c r="CL20" s="620"/>
      <c r="CM20" s="620"/>
      <c r="CN20" s="620"/>
      <c r="CO20" s="620"/>
      <c r="CP20" s="620"/>
      <c r="CQ20" s="621"/>
      <c r="CR20" s="622">
        <v>3267957</v>
      </c>
      <c r="CS20" s="623"/>
      <c r="CT20" s="623"/>
      <c r="CU20" s="623"/>
      <c r="CV20" s="623"/>
      <c r="CW20" s="623"/>
      <c r="CX20" s="623"/>
      <c r="CY20" s="624"/>
      <c r="CZ20" s="660">
        <v>100</v>
      </c>
      <c r="DA20" s="660"/>
      <c r="DB20" s="660"/>
      <c r="DC20" s="660"/>
      <c r="DD20" s="628">
        <v>612836</v>
      </c>
      <c r="DE20" s="623"/>
      <c r="DF20" s="623"/>
      <c r="DG20" s="623"/>
      <c r="DH20" s="623"/>
      <c r="DI20" s="623"/>
      <c r="DJ20" s="623"/>
      <c r="DK20" s="623"/>
      <c r="DL20" s="623"/>
      <c r="DM20" s="623"/>
      <c r="DN20" s="623"/>
      <c r="DO20" s="623"/>
      <c r="DP20" s="624"/>
      <c r="DQ20" s="628">
        <v>2049229</v>
      </c>
      <c r="DR20" s="623"/>
      <c r="DS20" s="623"/>
      <c r="DT20" s="623"/>
      <c r="DU20" s="623"/>
      <c r="DV20" s="623"/>
      <c r="DW20" s="623"/>
      <c r="DX20" s="623"/>
      <c r="DY20" s="623"/>
      <c r="DZ20" s="623"/>
      <c r="EA20" s="623"/>
      <c r="EB20" s="623"/>
      <c r="EC20" s="659"/>
    </row>
    <row r="21" spans="2:133" ht="11.25" customHeight="1" x14ac:dyDescent="0.15">
      <c r="B21" s="619" t="s">
        <v>264</v>
      </c>
      <c r="C21" s="620"/>
      <c r="D21" s="620"/>
      <c r="E21" s="620"/>
      <c r="F21" s="620"/>
      <c r="G21" s="620"/>
      <c r="H21" s="620"/>
      <c r="I21" s="620"/>
      <c r="J21" s="620"/>
      <c r="K21" s="620"/>
      <c r="L21" s="620"/>
      <c r="M21" s="620"/>
      <c r="N21" s="620"/>
      <c r="O21" s="620"/>
      <c r="P21" s="620"/>
      <c r="Q21" s="621"/>
      <c r="R21" s="622">
        <v>1570620</v>
      </c>
      <c r="S21" s="623"/>
      <c r="T21" s="623"/>
      <c r="U21" s="623"/>
      <c r="V21" s="623"/>
      <c r="W21" s="623"/>
      <c r="X21" s="623"/>
      <c r="Y21" s="624"/>
      <c r="Z21" s="660">
        <v>46.5</v>
      </c>
      <c r="AA21" s="660"/>
      <c r="AB21" s="660"/>
      <c r="AC21" s="660"/>
      <c r="AD21" s="661">
        <v>1347561</v>
      </c>
      <c r="AE21" s="661"/>
      <c r="AF21" s="661"/>
      <c r="AG21" s="661"/>
      <c r="AH21" s="661"/>
      <c r="AI21" s="661"/>
      <c r="AJ21" s="661"/>
      <c r="AK21" s="661"/>
      <c r="AL21" s="625">
        <v>88.4</v>
      </c>
      <c r="AM21" s="626"/>
      <c r="AN21" s="626"/>
      <c r="AO21" s="662"/>
      <c r="AP21" s="619" t="s">
        <v>265</v>
      </c>
      <c r="AQ21" s="700"/>
      <c r="AR21" s="700"/>
      <c r="AS21" s="700"/>
      <c r="AT21" s="700"/>
      <c r="AU21" s="700"/>
      <c r="AV21" s="700"/>
      <c r="AW21" s="700"/>
      <c r="AX21" s="700"/>
      <c r="AY21" s="700"/>
      <c r="AZ21" s="700"/>
      <c r="BA21" s="700"/>
      <c r="BB21" s="700"/>
      <c r="BC21" s="700"/>
      <c r="BD21" s="700"/>
      <c r="BE21" s="700"/>
      <c r="BF21" s="701"/>
      <c r="BG21" s="622">
        <v>1500</v>
      </c>
      <c r="BH21" s="623"/>
      <c r="BI21" s="623"/>
      <c r="BJ21" s="623"/>
      <c r="BK21" s="623"/>
      <c r="BL21" s="623"/>
      <c r="BM21" s="623"/>
      <c r="BN21" s="624"/>
      <c r="BO21" s="660">
        <v>1.4</v>
      </c>
      <c r="BP21" s="660"/>
      <c r="BQ21" s="660"/>
      <c r="BR21" s="660"/>
      <c r="BS21" s="661" t="s">
        <v>122</v>
      </c>
      <c r="BT21" s="661"/>
      <c r="BU21" s="661"/>
      <c r="BV21" s="661"/>
      <c r="BW21" s="661"/>
      <c r="BX21" s="661"/>
      <c r="BY21" s="661"/>
      <c r="BZ21" s="661"/>
      <c r="CA21" s="661"/>
      <c r="CB21" s="696"/>
      <c r="CD21" s="603"/>
      <c r="CE21" s="604"/>
      <c r="CF21" s="604"/>
      <c r="CG21" s="604"/>
      <c r="CH21" s="604"/>
      <c r="CI21" s="604"/>
      <c r="CJ21" s="604"/>
      <c r="CK21" s="604"/>
      <c r="CL21" s="604"/>
      <c r="CM21" s="604"/>
      <c r="CN21" s="604"/>
      <c r="CO21" s="604"/>
      <c r="CP21" s="604"/>
      <c r="CQ21" s="605"/>
      <c r="CR21" s="707"/>
      <c r="CS21" s="708"/>
      <c r="CT21" s="708"/>
      <c r="CU21" s="708"/>
      <c r="CV21" s="708"/>
      <c r="CW21" s="708"/>
      <c r="CX21" s="708"/>
      <c r="CY21" s="709"/>
      <c r="CZ21" s="710"/>
      <c r="DA21" s="710"/>
      <c r="DB21" s="710"/>
      <c r="DC21" s="710"/>
      <c r="DD21" s="711"/>
      <c r="DE21" s="708"/>
      <c r="DF21" s="708"/>
      <c r="DG21" s="708"/>
      <c r="DH21" s="708"/>
      <c r="DI21" s="708"/>
      <c r="DJ21" s="708"/>
      <c r="DK21" s="708"/>
      <c r="DL21" s="708"/>
      <c r="DM21" s="708"/>
      <c r="DN21" s="708"/>
      <c r="DO21" s="708"/>
      <c r="DP21" s="709"/>
      <c r="DQ21" s="711"/>
      <c r="DR21" s="708"/>
      <c r="DS21" s="708"/>
      <c r="DT21" s="708"/>
      <c r="DU21" s="708"/>
      <c r="DV21" s="708"/>
      <c r="DW21" s="708"/>
      <c r="DX21" s="708"/>
      <c r="DY21" s="708"/>
      <c r="DZ21" s="708"/>
      <c r="EA21" s="708"/>
      <c r="EB21" s="708"/>
      <c r="EC21" s="715"/>
    </row>
    <row r="22" spans="2:133" ht="11.25" customHeight="1" x14ac:dyDescent="0.15">
      <c r="B22" s="619" t="s">
        <v>266</v>
      </c>
      <c r="C22" s="620"/>
      <c r="D22" s="620"/>
      <c r="E22" s="620"/>
      <c r="F22" s="620"/>
      <c r="G22" s="620"/>
      <c r="H22" s="620"/>
      <c r="I22" s="620"/>
      <c r="J22" s="620"/>
      <c r="K22" s="620"/>
      <c r="L22" s="620"/>
      <c r="M22" s="620"/>
      <c r="N22" s="620"/>
      <c r="O22" s="620"/>
      <c r="P22" s="620"/>
      <c r="Q22" s="621"/>
      <c r="R22" s="622">
        <v>1347561</v>
      </c>
      <c r="S22" s="623"/>
      <c r="T22" s="623"/>
      <c r="U22" s="623"/>
      <c r="V22" s="623"/>
      <c r="W22" s="623"/>
      <c r="X22" s="623"/>
      <c r="Y22" s="624"/>
      <c r="Z22" s="660">
        <v>39.9</v>
      </c>
      <c r="AA22" s="660"/>
      <c r="AB22" s="660"/>
      <c r="AC22" s="660"/>
      <c r="AD22" s="661">
        <v>1347561</v>
      </c>
      <c r="AE22" s="661"/>
      <c r="AF22" s="661"/>
      <c r="AG22" s="661"/>
      <c r="AH22" s="661"/>
      <c r="AI22" s="661"/>
      <c r="AJ22" s="661"/>
      <c r="AK22" s="661"/>
      <c r="AL22" s="625">
        <v>88.4</v>
      </c>
      <c r="AM22" s="626"/>
      <c r="AN22" s="626"/>
      <c r="AO22" s="662"/>
      <c r="AP22" s="619" t="s">
        <v>267</v>
      </c>
      <c r="AQ22" s="700"/>
      <c r="AR22" s="700"/>
      <c r="AS22" s="700"/>
      <c r="AT22" s="700"/>
      <c r="AU22" s="700"/>
      <c r="AV22" s="700"/>
      <c r="AW22" s="700"/>
      <c r="AX22" s="700"/>
      <c r="AY22" s="700"/>
      <c r="AZ22" s="700"/>
      <c r="BA22" s="700"/>
      <c r="BB22" s="700"/>
      <c r="BC22" s="700"/>
      <c r="BD22" s="700"/>
      <c r="BE22" s="700"/>
      <c r="BF22" s="701"/>
      <c r="BG22" s="622" t="s">
        <v>122</v>
      </c>
      <c r="BH22" s="623"/>
      <c r="BI22" s="623"/>
      <c r="BJ22" s="623"/>
      <c r="BK22" s="623"/>
      <c r="BL22" s="623"/>
      <c r="BM22" s="623"/>
      <c r="BN22" s="624"/>
      <c r="BO22" s="660" t="s">
        <v>122</v>
      </c>
      <c r="BP22" s="660"/>
      <c r="BQ22" s="660"/>
      <c r="BR22" s="660"/>
      <c r="BS22" s="661" t="s">
        <v>122</v>
      </c>
      <c r="BT22" s="661"/>
      <c r="BU22" s="661"/>
      <c r="BV22" s="661"/>
      <c r="BW22" s="661"/>
      <c r="BX22" s="661"/>
      <c r="BY22" s="661"/>
      <c r="BZ22" s="661"/>
      <c r="CA22" s="661"/>
      <c r="CB22" s="696"/>
      <c r="CD22" s="680" t="s">
        <v>268</v>
      </c>
      <c r="CE22" s="681"/>
      <c r="CF22" s="681"/>
      <c r="CG22" s="681"/>
      <c r="CH22" s="681"/>
      <c r="CI22" s="681"/>
      <c r="CJ22" s="681"/>
      <c r="CK22" s="681"/>
      <c r="CL22" s="681"/>
      <c r="CM22" s="681"/>
      <c r="CN22" s="681"/>
      <c r="CO22" s="681"/>
      <c r="CP22" s="681"/>
      <c r="CQ22" s="681"/>
      <c r="CR22" s="681"/>
      <c r="CS22" s="681"/>
      <c r="CT22" s="681"/>
      <c r="CU22" s="681"/>
      <c r="CV22" s="681"/>
      <c r="CW22" s="681"/>
      <c r="CX22" s="681"/>
      <c r="CY22" s="681"/>
      <c r="CZ22" s="681"/>
      <c r="DA22" s="681"/>
      <c r="DB22" s="681"/>
      <c r="DC22" s="681"/>
      <c r="DD22" s="681"/>
      <c r="DE22" s="681"/>
      <c r="DF22" s="681"/>
      <c r="DG22" s="681"/>
      <c r="DH22" s="681"/>
      <c r="DI22" s="681"/>
      <c r="DJ22" s="681"/>
      <c r="DK22" s="681"/>
      <c r="DL22" s="681"/>
      <c r="DM22" s="681"/>
      <c r="DN22" s="681"/>
      <c r="DO22" s="681"/>
      <c r="DP22" s="681"/>
      <c r="DQ22" s="681"/>
      <c r="DR22" s="681"/>
      <c r="DS22" s="681"/>
      <c r="DT22" s="681"/>
      <c r="DU22" s="681"/>
      <c r="DV22" s="681"/>
      <c r="DW22" s="681"/>
      <c r="DX22" s="681"/>
      <c r="DY22" s="681"/>
      <c r="DZ22" s="681"/>
      <c r="EA22" s="681"/>
      <c r="EB22" s="681"/>
      <c r="EC22" s="682"/>
    </row>
    <row r="23" spans="2:133" ht="11.25" customHeight="1" x14ac:dyDescent="0.15">
      <c r="B23" s="619" t="s">
        <v>269</v>
      </c>
      <c r="C23" s="620"/>
      <c r="D23" s="620"/>
      <c r="E23" s="620"/>
      <c r="F23" s="620"/>
      <c r="G23" s="620"/>
      <c r="H23" s="620"/>
      <c r="I23" s="620"/>
      <c r="J23" s="620"/>
      <c r="K23" s="620"/>
      <c r="L23" s="620"/>
      <c r="M23" s="620"/>
      <c r="N23" s="620"/>
      <c r="O23" s="620"/>
      <c r="P23" s="620"/>
      <c r="Q23" s="621"/>
      <c r="R23" s="622">
        <v>223058</v>
      </c>
      <c r="S23" s="623"/>
      <c r="T23" s="623"/>
      <c r="U23" s="623"/>
      <c r="V23" s="623"/>
      <c r="W23" s="623"/>
      <c r="X23" s="623"/>
      <c r="Y23" s="624"/>
      <c r="Z23" s="660">
        <v>6.6</v>
      </c>
      <c r="AA23" s="660"/>
      <c r="AB23" s="660"/>
      <c r="AC23" s="660"/>
      <c r="AD23" s="661" t="s">
        <v>122</v>
      </c>
      <c r="AE23" s="661"/>
      <c r="AF23" s="661"/>
      <c r="AG23" s="661"/>
      <c r="AH23" s="661"/>
      <c r="AI23" s="661"/>
      <c r="AJ23" s="661"/>
      <c r="AK23" s="661"/>
      <c r="AL23" s="625" t="s">
        <v>122</v>
      </c>
      <c r="AM23" s="626"/>
      <c r="AN23" s="626"/>
      <c r="AO23" s="662"/>
      <c r="AP23" s="619" t="s">
        <v>270</v>
      </c>
      <c r="AQ23" s="700"/>
      <c r="AR23" s="700"/>
      <c r="AS23" s="700"/>
      <c r="AT23" s="700"/>
      <c r="AU23" s="700"/>
      <c r="AV23" s="700"/>
      <c r="AW23" s="700"/>
      <c r="AX23" s="700"/>
      <c r="AY23" s="700"/>
      <c r="AZ23" s="700"/>
      <c r="BA23" s="700"/>
      <c r="BB23" s="700"/>
      <c r="BC23" s="700"/>
      <c r="BD23" s="700"/>
      <c r="BE23" s="700"/>
      <c r="BF23" s="701"/>
      <c r="BG23" s="622" t="s">
        <v>122</v>
      </c>
      <c r="BH23" s="623"/>
      <c r="BI23" s="623"/>
      <c r="BJ23" s="623"/>
      <c r="BK23" s="623"/>
      <c r="BL23" s="623"/>
      <c r="BM23" s="623"/>
      <c r="BN23" s="624"/>
      <c r="BO23" s="660" t="s">
        <v>122</v>
      </c>
      <c r="BP23" s="660"/>
      <c r="BQ23" s="660"/>
      <c r="BR23" s="660"/>
      <c r="BS23" s="661" t="s">
        <v>122</v>
      </c>
      <c r="BT23" s="661"/>
      <c r="BU23" s="661"/>
      <c r="BV23" s="661"/>
      <c r="BW23" s="661"/>
      <c r="BX23" s="661"/>
      <c r="BY23" s="661"/>
      <c r="BZ23" s="661"/>
      <c r="CA23" s="661"/>
      <c r="CB23" s="696"/>
      <c r="CD23" s="680" t="s">
        <v>210</v>
      </c>
      <c r="CE23" s="681"/>
      <c r="CF23" s="681"/>
      <c r="CG23" s="681"/>
      <c r="CH23" s="681"/>
      <c r="CI23" s="681"/>
      <c r="CJ23" s="681"/>
      <c r="CK23" s="681"/>
      <c r="CL23" s="681"/>
      <c r="CM23" s="681"/>
      <c r="CN23" s="681"/>
      <c r="CO23" s="681"/>
      <c r="CP23" s="681"/>
      <c r="CQ23" s="682"/>
      <c r="CR23" s="680" t="s">
        <v>271</v>
      </c>
      <c r="CS23" s="681"/>
      <c r="CT23" s="681"/>
      <c r="CU23" s="681"/>
      <c r="CV23" s="681"/>
      <c r="CW23" s="681"/>
      <c r="CX23" s="681"/>
      <c r="CY23" s="682"/>
      <c r="CZ23" s="680" t="s">
        <v>272</v>
      </c>
      <c r="DA23" s="681"/>
      <c r="DB23" s="681"/>
      <c r="DC23" s="682"/>
      <c r="DD23" s="680" t="s">
        <v>273</v>
      </c>
      <c r="DE23" s="681"/>
      <c r="DF23" s="681"/>
      <c r="DG23" s="681"/>
      <c r="DH23" s="681"/>
      <c r="DI23" s="681"/>
      <c r="DJ23" s="681"/>
      <c r="DK23" s="682"/>
      <c r="DL23" s="712" t="s">
        <v>274</v>
      </c>
      <c r="DM23" s="713"/>
      <c r="DN23" s="713"/>
      <c r="DO23" s="713"/>
      <c r="DP23" s="713"/>
      <c r="DQ23" s="713"/>
      <c r="DR23" s="713"/>
      <c r="DS23" s="713"/>
      <c r="DT23" s="713"/>
      <c r="DU23" s="713"/>
      <c r="DV23" s="714"/>
      <c r="DW23" s="680" t="s">
        <v>275</v>
      </c>
      <c r="DX23" s="681"/>
      <c r="DY23" s="681"/>
      <c r="DZ23" s="681"/>
      <c r="EA23" s="681"/>
      <c r="EB23" s="681"/>
      <c r="EC23" s="682"/>
    </row>
    <row r="24" spans="2:133" ht="11.25" customHeight="1" x14ac:dyDescent="0.15">
      <c r="B24" s="619" t="s">
        <v>276</v>
      </c>
      <c r="C24" s="620"/>
      <c r="D24" s="620"/>
      <c r="E24" s="620"/>
      <c r="F24" s="620"/>
      <c r="G24" s="620"/>
      <c r="H24" s="620"/>
      <c r="I24" s="620"/>
      <c r="J24" s="620"/>
      <c r="K24" s="620"/>
      <c r="L24" s="620"/>
      <c r="M24" s="620"/>
      <c r="N24" s="620"/>
      <c r="O24" s="620"/>
      <c r="P24" s="620"/>
      <c r="Q24" s="621"/>
      <c r="R24" s="622">
        <v>1</v>
      </c>
      <c r="S24" s="623"/>
      <c r="T24" s="623"/>
      <c r="U24" s="623"/>
      <c r="V24" s="623"/>
      <c r="W24" s="623"/>
      <c r="X24" s="623"/>
      <c r="Y24" s="624"/>
      <c r="Z24" s="660">
        <v>0</v>
      </c>
      <c r="AA24" s="660"/>
      <c r="AB24" s="660"/>
      <c r="AC24" s="660"/>
      <c r="AD24" s="661" t="s">
        <v>122</v>
      </c>
      <c r="AE24" s="661"/>
      <c r="AF24" s="661"/>
      <c r="AG24" s="661"/>
      <c r="AH24" s="661"/>
      <c r="AI24" s="661"/>
      <c r="AJ24" s="661"/>
      <c r="AK24" s="661"/>
      <c r="AL24" s="625" t="s">
        <v>122</v>
      </c>
      <c r="AM24" s="626"/>
      <c r="AN24" s="626"/>
      <c r="AO24" s="662"/>
      <c r="AP24" s="619" t="s">
        <v>277</v>
      </c>
      <c r="AQ24" s="700"/>
      <c r="AR24" s="700"/>
      <c r="AS24" s="700"/>
      <c r="AT24" s="700"/>
      <c r="AU24" s="700"/>
      <c r="AV24" s="700"/>
      <c r="AW24" s="700"/>
      <c r="AX24" s="700"/>
      <c r="AY24" s="700"/>
      <c r="AZ24" s="700"/>
      <c r="BA24" s="700"/>
      <c r="BB24" s="700"/>
      <c r="BC24" s="700"/>
      <c r="BD24" s="700"/>
      <c r="BE24" s="700"/>
      <c r="BF24" s="701"/>
      <c r="BG24" s="622" t="s">
        <v>122</v>
      </c>
      <c r="BH24" s="623"/>
      <c r="BI24" s="623"/>
      <c r="BJ24" s="623"/>
      <c r="BK24" s="623"/>
      <c r="BL24" s="623"/>
      <c r="BM24" s="623"/>
      <c r="BN24" s="624"/>
      <c r="BO24" s="660" t="s">
        <v>122</v>
      </c>
      <c r="BP24" s="660"/>
      <c r="BQ24" s="660"/>
      <c r="BR24" s="660"/>
      <c r="BS24" s="661" t="s">
        <v>122</v>
      </c>
      <c r="BT24" s="661"/>
      <c r="BU24" s="661"/>
      <c r="BV24" s="661"/>
      <c r="BW24" s="661"/>
      <c r="BX24" s="661"/>
      <c r="BY24" s="661"/>
      <c r="BZ24" s="661"/>
      <c r="CA24" s="661"/>
      <c r="CB24" s="696"/>
      <c r="CD24" s="677" t="s">
        <v>278</v>
      </c>
      <c r="CE24" s="678"/>
      <c r="CF24" s="678"/>
      <c r="CG24" s="678"/>
      <c r="CH24" s="678"/>
      <c r="CI24" s="678"/>
      <c r="CJ24" s="678"/>
      <c r="CK24" s="678"/>
      <c r="CL24" s="678"/>
      <c r="CM24" s="678"/>
      <c r="CN24" s="678"/>
      <c r="CO24" s="678"/>
      <c r="CP24" s="678"/>
      <c r="CQ24" s="679"/>
      <c r="CR24" s="674">
        <v>927786</v>
      </c>
      <c r="CS24" s="675"/>
      <c r="CT24" s="675"/>
      <c r="CU24" s="675"/>
      <c r="CV24" s="675"/>
      <c r="CW24" s="675"/>
      <c r="CX24" s="675"/>
      <c r="CY24" s="703"/>
      <c r="CZ24" s="704">
        <v>28.4</v>
      </c>
      <c r="DA24" s="686"/>
      <c r="DB24" s="686"/>
      <c r="DC24" s="706"/>
      <c r="DD24" s="702">
        <v>823168</v>
      </c>
      <c r="DE24" s="675"/>
      <c r="DF24" s="675"/>
      <c r="DG24" s="675"/>
      <c r="DH24" s="675"/>
      <c r="DI24" s="675"/>
      <c r="DJ24" s="675"/>
      <c r="DK24" s="703"/>
      <c r="DL24" s="702">
        <v>740570</v>
      </c>
      <c r="DM24" s="675"/>
      <c r="DN24" s="675"/>
      <c r="DO24" s="675"/>
      <c r="DP24" s="675"/>
      <c r="DQ24" s="675"/>
      <c r="DR24" s="675"/>
      <c r="DS24" s="675"/>
      <c r="DT24" s="675"/>
      <c r="DU24" s="675"/>
      <c r="DV24" s="703"/>
      <c r="DW24" s="704">
        <v>48.5</v>
      </c>
      <c r="DX24" s="686"/>
      <c r="DY24" s="686"/>
      <c r="DZ24" s="686"/>
      <c r="EA24" s="686"/>
      <c r="EB24" s="686"/>
      <c r="EC24" s="705"/>
    </row>
    <row r="25" spans="2:133" ht="11.25" customHeight="1" x14ac:dyDescent="0.15">
      <c r="B25" s="619" t="s">
        <v>279</v>
      </c>
      <c r="C25" s="620"/>
      <c r="D25" s="620"/>
      <c r="E25" s="620"/>
      <c r="F25" s="620"/>
      <c r="G25" s="620"/>
      <c r="H25" s="620"/>
      <c r="I25" s="620"/>
      <c r="J25" s="620"/>
      <c r="K25" s="620"/>
      <c r="L25" s="620"/>
      <c r="M25" s="620"/>
      <c r="N25" s="620"/>
      <c r="O25" s="620"/>
      <c r="P25" s="620"/>
      <c r="Q25" s="621"/>
      <c r="R25" s="622">
        <v>1743051</v>
      </c>
      <c r="S25" s="623"/>
      <c r="T25" s="623"/>
      <c r="U25" s="623"/>
      <c r="V25" s="623"/>
      <c r="W25" s="623"/>
      <c r="X25" s="623"/>
      <c r="Y25" s="624"/>
      <c r="Z25" s="660">
        <v>51.6</v>
      </c>
      <c r="AA25" s="660"/>
      <c r="AB25" s="660"/>
      <c r="AC25" s="660"/>
      <c r="AD25" s="661">
        <v>1519992</v>
      </c>
      <c r="AE25" s="661"/>
      <c r="AF25" s="661"/>
      <c r="AG25" s="661"/>
      <c r="AH25" s="661"/>
      <c r="AI25" s="661"/>
      <c r="AJ25" s="661"/>
      <c r="AK25" s="661"/>
      <c r="AL25" s="625">
        <v>99.7</v>
      </c>
      <c r="AM25" s="626"/>
      <c r="AN25" s="626"/>
      <c r="AO25" s="662"/>
      <c r="AP25" s="619" t="s">
        <v>280</v>
      </c>
      <c r="AQ25" s="700"/>
      <c r="AR25" s="700"/>
      <c r="AS25" s="700"/>
      <c r="AT25" s="700"/>
      <c r="AU25" s="700"/>
      <c r="AV25" s="700"/>
      <c r="AW25" s="700"/>
      <c r="AX25" s="700"/>
      <c r="AY25" s="700"/>
      <c r="AZ25" s="700"/>
      <c r="BA25" s="700"/>
      <c r="BB25" s="700"/>
      <c r="BC25" s="700"/>
      <c r="BD25" s="700"/>
      <c r="BE25" s="700"/>
      <c r="BF25" s="701"/>
      <c r="BG25" s="622" t="s">
        <v>122</v>
      </c>
      <c r="BH25" s="623"/>
      <c r="BI25" s="623"/>
      <c r="BJ25" s="623"/>
      <c r="BK25" s="623"/>
      <c r="BL25" s="623"/>
      <c r="BM25" s="623"/>
      <c r="BN25" s="624"/>
      <c r="BO25" s="660" t="s">
        <v>122</v>
      </c>
      <c r="BP25" s="660"/>
      <c r="BQ25" s="660"/>
      <c r="BR25" s="660"/>
      <c r="BS25" s="661" t="s">
        <v>122</v>
      </c>
      <c r="BT25" s="661"/>
      <c r="BU25" s="661"/>
      <c r="BV25" s="661"/>
      <c r="BW25" s="661"/>
      <c r="BX25" s="661"/>
      <c r="BY25" s="661"/>
      <c r="BZ25" s="661"/>
      <c r="CA25" s="661"/>
      <c r="CB25" s="696"/>
      <c r="CD25" s="619" t="s">
        <v>281</v>
      </c>
      <c r="CE25" s="620"/>
      <c r="CF25" s="620"/>
      <c r="CG25" s="620"/>
      <c r="CH25" s="620"/>
      <c r="CI25" s="620"/>
      <c r="CJ25" s="620"/>
      <c r="CK25" s="620"/>
      <c r="CL25" s="620"/>
      <c r="CM25" s="620"/>
      <c r="CN25" s="620"/>
      <c r="CO25" s="620"/>
      <c r="CP25" s="620"/>
      <c r="CQ25" s="621"/>
      <c r="CR25" s="622">
        <v>425884</v>
      </c>
      <c r="CS25" s="635"/>
      <c r="CT25" s="635"/>
      <c r="CU25" s="635"/>
      <c r="CV25" s="635"/>
      <c r="CW25" s="635"/>
      <c r="CX25" s="635"/>
      <c r="CY25" s="636"/>
      <c r="CZ25" s="625">
        <v>13</v>
      </c>
      <c r="DA25" s="637"/>
      <c r="DB25" s="637"/>
      <c r="DC25" s="638"/>
      <c r="DD25" s="628">
        <v>380524</v>
      </c>
      <c r="DE25" s="635"/>
      <c r="DF25" s="635"/>
      <c r="DG25" s="635"/>
      <c r="DH25" s="635"/>
      <c r="DI25" s="635"/>
      <c r="DJ25" s="635"/>
      <c r="DK25" s="636"/>
      <c r="DL25" s="628">
        <v>342673</v>
      </c>
      <c r="DM25" s="635"/>
      <c r="DN25" s="635"/>
      <c r="DO25" s="635"/>
      <c r="DP25" s="635"/>
      <c r="DQ25" s="635"/>
      <c r="DR25" s="635"/>
      <c r="DS25" s="635"/>
      <c r="DT25" s="635"/>
      <c r="DU25" s="635"/>
      <c r="DV25" s="636"/>
      <c r="DW25" s="625">
        <v>22.4</v>
      </c>
      <c r="DX25" s="637"/>
      <c r="DY25" s="637"/>
      <c r="DZ25" s="637"/>
      <c r="EA25" s="637"/>
      <c r="EB25" s="637"/>
      <c r="EC25" s="649"/>
    </row>
    <row r="26" spans="2:133" ht="11.25" customHeight="1" x14ac:dyDescent="0.15">
      <c r="B26" s="619" t="s">
        <v>282</v>
      </c>
      <c r="C26" s="620"/>
      <c r="D26" s="620"/>
      <c r="E26" s="620"/>
      <c r="F26" s="620"/>
      <c r="G26" s="620"/>
      <c r="H26" s="620"/>
      <c r="I26" s="620"/>
      <c r="J26" s="620"/>
      <c r="K26" s="620"/>
      <c r="L26" s="620"/>
      <c r="M26" s="620"/>
      <c r="N26" s="620"/>
      <c r="O26" s="620"/>
      <c r="P26" s="620"/>
      <c r="Q26" s="621"/>
      <c r="R26" s="622" t="s">
        <v>122</v>
      </c>
      <c r="S26" s="623"/>
      <c r="T26" s="623"/>
      <c r="U26" s="623"/>
      <c r="V26" s="623"/>
      <c r="W26" s="623"/>
      <c r="X26" s="623"/>
      <c r="Y26" s="624"/>
      <c r="Z26" s="660" t="s">
        <v>122</v>
      </c>
      <c r="AA26" s="660"/>
      <c r="AB26" s="660"/>
      <c r="AC26" s="660"/>
      <c r="AD26" s="661" t="s">
        <v>122</v>
      </c>
      <c r="AE26" s="661"/>
      <c r="AF26" s="661"/>
      <c r="AG26" s="661"/>
      <c r="AH26" s="661"/>
      <c r="AI26" s="661"/>
      <c r="AJ26" s="661"/>
      <c r="AK26" s="661"/>
      <c r="AL26" s="625" t="s">
        <v>122</v>
      </c>
      <c r="AM26" s="626"/>
      <c r="AN26" s="626"/>
      <c r="AO26" s="662"/>
      <c r="AP26" s="619" t="s">
        <v>283</v>
      </c>
      <c r="AQ26" s="700"/>
      <c r="AR26" s="700"/>
      <c r="AS26" s="700"/>
      <c r="AT26" s="700"/>
      <c r="AU26" s="700"/>
      <c r="AV26" s="700"/>
      <c r="AW26" s="700"/>
      <c r="AX26" s="700"/>
      <c r="AY26" s="700"/>
      <c r="AZ26" s="700"/>
      <c r="BA26" s="700"/>
      <c r="BB26" s="700"/>
      <c r="BC26" s="700"/>
      <c r="BD26" s="700"/>
      <c r="BE26" s="700"/>
      <c r="BF26" s="701"/>
      <c r="BG26" s="622" t="s">
        <v>122</v>
      </c>
      <c r="BH26" s="623"/>
      <c r="BI26" s="623"/>
      <c r="BJ26" s="623"/>
      <c r="BK26" s="623"/>
      <c r="BL26" s="623"/>
      <c r="BM26" s="623"/>
      <c r="BN26" s="624"/>
      <c r="BO26" s="660" t="s">
        <v>122</v>
      </c>
      <c r="BP26" s="660"/>
      <c r="BQ26" s="660"/>
      <c r="BR26" s="660"/>
      <c r="BS26" s="661" t="s">
        <v>122</v>
      </c>
      <c r="BT26" s="661"/>
      <c r="BU26" s="661"/>
      <c r="BV26" s="661"/>
      <c r="BW26" s="661"/>
      <c r="BX26" s="661"/>
      <c r="BY26" s="661"/>
      <c r="BZ26" s="661"/>
      <c r="CA26" s="661"/>
      <c r="CB26" s="696"/>
      <c r="CD26" s="619" t="s">
        <v>284</v>
      </c>
      <c r="CE26" s="620"/>
      <c r="CF26" s="620"/>
      <c r="CG26" s="620"/>
      <c r="CH26" s="620"/>
      <c r="CI26" s="620"/>
      <c r="CJ26" s="620"/>
      <c r="CK26" s="620"/>
      <c r="CL26" s="620"/>
      <c r="CM26" s="620"/>
      <c r="CN26" s="620"/>
      <c r="CO26" s="620"/>
      <c r="CP26" s="620"/>
      <c r="CQ26" s="621"/>
      <c r="CR26" s="622">
        <v>230658</v>
      </c>
      <c r="CS26" s="623"/>
      <c r="CT26" s="623"/>
      <c r="CU26" s="623"/>
      <c r="CV26" s="623"/>
      <c r="CW26" s="623"/>
      <c r="CX26" s="623"/>
      <c r="CY26" s="624"/>
      <c r="CZ26" s="625">
        <v>7.1</v>
      </c>
      <c r="DA26" s="637"/>
      <c r="DB26" s="637"/>
      <c r="DC26" s="638"/>
      <c r="DD26" s="628">
        <v>203837</v>
      </c>
      <c r="DE26" s="623"/>
      <c r="DF26" s="623"/>
      <c r="DG26" s="623"/>
      <c r="DH26" s="623"/>
      <c r="DI26" s="623"/>
      <c r="DJ26" s="623"/>
      <c r="DK26" s="624"/>
      <c r="DL26" s="628" t="s">
        <v>122</v>
      </c>
      <c r="DM26" s="623"/>
      <c r="DN26" s="623"/>
      <c r="DO26" s="623"/>
      <c r="DP26" s="623"/>
      <c r="DQ26" s="623"/>
      <c r="DR26" s="623"/>
      <c r="DS26" s="623"/>
      <c r="DT26" s="623"/>
      <c r="DU26" s="623"/>
      <c r="DV26" s="624"/>
      <c r="DW26" s="625" t="s">
        <v>122</v>
      </c>
      <c r="DX26" s="637"/>
      <c r="DY26" s="637"/>
      <c r="DZ26" s="637"/>
      <c r="EA26" s="637"/>
      <c r="EB26" s="637"/>
      <c r="EC26" s="649"/>
    </row>
    <row r="27" spans="2:133" ht="11.25" customHeight="1" x14ac:dyDescent="0.15">
      <c r="B27" s="619" t="s">
        <v>285</v>
      </c>
      <c r="C27" s="620"/>
      <c r="D27" s="620"/>
      <c r="E27" s="620"/>
      <c r="F27" s="620"/>
      <c r="G27" s="620"/>
      <c r="H27" s="620"/>
      <c r="I27" s="620"/>
      <c r="J27" s="620"/>
      <c r="K27" s="620"/>
      <c r="L27" s="620"/>
      <c r="M27" s="620"/>
      <c r="N27" s="620"/>
      <c r="O27" s="620"/>
      <c r="P27" s="620"/>
      <c r="Q27" s="621"/>
      <c r="R27" s="622">
        <v>1427</v>
      </c>
      <c r="S27" s="623"/>
      <c r="T27" s="623"/>
      <c r="U27" s="623"/>
      <c r="V27" s="623"/>
      <c r="W27" s="623"/>
      <c r="X27" s="623"/>
      <c r="Y27" s="624"/>
      <c r="Z27" s="660">
        <v>0</v>
      </c>
      <c r="AA27" s="660"/>
      <c r="AB27" s="660"/>
      <c r="AC27" s="660"/>
      <c r="AD27" s="661" t="s">
        <v>122</v>
      </c>
      <c r="AE27" s="661"/>
      <c r="AF27" s="661"/>
      <c r="AG27" s="661"/>
      <c r="AH27" s="661"/>
      <c r="AI27" s="661"/>
      <c r="AJ27" s="661"/>
      <c r="AK27" s="661"/>
      <c r="AL27" s="625" t="s">
        <v>122</v>
      </c>
      <c r="AM27" s="626"/>
      <c r="AN27" s="626"/>
      <c r="AO27" s="662"/>
      <c r="AP27" s="619" t="s">
        <v>286</v>
      </c>
      <c r="AQ27" s="620"/>
      <c r="AR27" s="620"/>
      <c r="AS27" s="620"/>
      <c r="AT27" s="620"/>
      <c r="AU27" s="620"/>
      <c r="AV27" s="620"/>
      <c r="AW27" s="620"/>
      <c r="AX27" s="620"/>
      <c r="AY27" s="620"/>
      <c r="AZ27" s="620"/>
      <c r="BA27" s="620"/>
      <c r="BB27" s="620"/>
      <c r="BC27" s="620"/>
      <c r="BD27" s="620"/>
      <c r="BE27" s="620"/>
      <c r="BF27" s="621"/>
      <c r="BG27" s="622">
        <v>107259</v>
      </c>
      <c r="BH27" s="623"/>
      <c r="BI27" s="623"/>
      <c r="BJ27" s="623"/>
      <c r="BK27" s="623"/>
      <c r="BL27" s="623"/>
      <c r="BM27" s="623"/>
      <c r="BN27" s="624"/>
      <c r="BO27" s="660">
        <v>100</v>
      </c>
      <c r="BP27" s="660"/>
      <c r="BQ27" s="660"/>
      <c r="BR27" s="660"/>
      <c r="BS27" s="661" t="s">
        <v>122</v>
      </c>
      <c r="BT27" s="661"/>
      <c r="BU27" s="661"/>
      <c r="BV27" s="661"/>
      <c r="BW27" s="661"/>
      <c r="BX27" s="661"/>
      <c r="BY27" s="661"/>
      <c r="BZ27" s="661"/>
      <c r="CA27" s="661"/>
      <c r="CB27" s="696"/>
      <c r="CD27" s="619" t="s">
        <v>287</v>
      </c>
      <c r="CE27" s="620"/>
      <c r="CF27" s="620"/>
      <c r="CG27" s="620"/>
      <c r="CH27" s="620"/>
      <c r="CI27" s="620"/>
      <c r="CJ27" s="620"/>
      <c r="CK27" s="620"/>
      <c r="CL27" s="620"/>
      <c r="CM27" s="620"/>
      <c r="CN27" s="620"/>
      <c r="CO27" s="620"/>
      <c r="CP27" s="620"/>
      <c r="CQ27" s="621"/>
      <c r="CR27" s="622">
        <v>119040</v>
      </c>
      <c r="CS27" s="635"/>
      <c r="CT27" s="635"/>
      <c r="CU27" s="635"/>
      <c r="CV27" s="635"/>
      <c r="CW27" s="635"/>
      <c r="CX27" s="635"/>
      <c r="CY27" s="636"/>
      <c r="CZ27" s="625">
        <v>3.6</v>
      </c>
      <c r="DA27" s="637"/>
      <c r="DB27" s="637"/>
      <c r="DC27" s="638"/>
      <c r="DD27" s="628">
        <v>65570</v>
      </c>
      <c r="DE27" s="635"/>
      <c r="DF27" s="635"/>
      <c r="DG27" s="635"/>
      <c r="DH27" s="635"/>
      <c r="DI27" s="635"/>
      <c r="DJ27" s="635"/>
      <c r="DK27" s="636"/>
      <c r="DL27" s="628">
        <v>20823</v>
      </c>
      <c r="DM27" s="635"/>
      <c r="DN27" s="635"/>
      <c r="DO27" s="635"/>
      <c r="DP27" s="635"/>
      <c r="DQ27" s="635"/>
      <c r="DR27" s="635"/>
      <c r="DS27" s="635"/>
      <c r="DT27" s="635"/>
      <c r="DU27" s="635"/>
      <c r="DV27" s="636"/>
      <c r="DW27" s="625">
        <v>1.4</v>
      </c>
      <c r="DX27" s="637"/>
      <c r="DY27" s="637"/>
      <c r="DZ27" s="637"/>
      <c r="EA27" s="637"/>
      <c r="EB27" s="637"/>
      <c r="EC27" s="649"/>
    </row>
    <row r="28" spans="2:133" ht="11.25" customHeight="1" x14ac:dyDescent="0.15">
      <c r="B28" s="619" t="s">
        <v>288</v>
      </c>
      <c r="C28" s="620"/>
      <c r="D28" s="620"/>
      <c r="E28" s="620"/>
      <c r="F28" s="620"/>
      <c r="G28" s="620"/>
      <c r="H28" s="620"/>
      <c r="I28" s="620"/>
      <c r="J28" s="620"/>
      <c r="K28" s="620"/>
      <c r="L28" s="620"/>
      <c r="M28" s="620"/>
      <c r="N28" s="620"/>
      <c r="O28" s="620"/>
      <c r="P28" s="620"/>
      <c r="Q28" s="621"/>
      <c r="R28" s="622">
        <v>46003</v>
      </c>
      <c r="S28" s="623"/>
      <c r="T28" s="623"/>
      <c r="U28" s="623"/>
      <c r="V28" s="623"/>
      <c r="W28" s="623"/>
      <c r="X28" s="623"/>
      <c r="Y28" s="624"/>
      <c r="Z28" s="660">
        <v>1.4</v>
      </c>
      <c r="AA28" s="660"/>
      <c r="AB28" s="660"/>
      <c r="AC28" s="660"/>
      <c r="AD28" s="661">
        <v>277</v>
      </c>
      <c r="AE28" s="661"/>
      <c r="AF28" s="661"/>
      <c r="AG28" s="661"/>
      <c r="AH28" s="661"/>
      <c r="AI28" s="661"/>
      <c r="AJ28" s="661"/>
      <c r="AK28" s="661"/>
      <c r="AL28" s="625">
        <v>0</v>
      </c>
      <c r="AM28" s="626"/>
      <c r="AN28" s="626"/>
      <c r="AO28" s="662"/>
      <c r="AP28" s="619"/>
      <c r="AQ28" s="620"/>
      <c r="AR28" s="620"/>
      <c r="AS28" s="620"/>
      <c r="AT28" s="620"/>
      <c r="AU28" s="620"/>
      <c r="AV28" s="620"/>
      <c r="AW28" s="620"/>
      <c r="AX28" s="620"/>
      <c r="AY28" s="620"/>
      <c r="AZ28" s="620"/>
      <c r="BA28" s="620"/>
      <c r="BB28" s="620"/>
      <c r="BC28" s="620"/>
      <c r="BD28" s="620"/>
      <c r="BE28" s="620"/>
      <c r="BF28" s="621"/>
      <c r="BG28" s="622"/>
      <c r="BH28" s="623"/>
      <c r="BI28" s="623"/>
      <c r="BJ28" s="623"/>
      <c r="BK28" s="623"/>
      <c r="BL28" s="623"/>
      <c r="BM28" s="623"/>
      <c r="BN28" s="624"/>
      <c r="BO28" s="660"/>
      <c r="BP28" s="660"/>
      <c r="BQ28" s="660"/>
      <c r="BR28" s="660"/>
      <c r="BS28" s="628"/>
      <c r="BT28" s="623"/>
      <c r="BU28" s="623"/>
      <c r="BV28" s="623"/>
      <c r="BW28" s="623"/>
      <c r="BX28" s="623"/>
      <c r="BY28" s="623"/>
      <c r="BZ28" s="623"/>
      <c r="CA28" s="623"/>
      <c r="CB28" s="659"/>
      <c r="CD28" s="619" t="s">
        <v>289</v>
      </c>
      <c r="CE28" s="620"/>
      <c r="CF28" s="620"/>
      <c r="CG28" s="620"/>
      <c r="CH28" s="620"/>
      <c r="CI28" s="620"/>
      <c r="CJ28" s="620"/>
      <c r="CK28" s="620"/>
      <c r="CL28" s="620"/>
      <c r="CM28" s="620"/>
      <c r="CN28" s="620"/>
      <c r="CO28" s="620"/>
      <c r="CP28" s="620"/>
      <c r="CQ28" s="621"/>
      <c r="CR28" s="622">
        <v>382862</v>
      </c>
      <c r="CS28" s="623"/>
      <c r="CT28" s="623"/>
      <c r="CU28" s="623"/>
      <c r="CV28" s="623"/>
      <c r="CW28" s="623"/>
      <c r="CX28" s="623"/>
      <c r="CY28" s="624"/>
      <c r="CZ28" s="625">
        <v>11.7</v>
      </c>
      <c r="DA28" s="637"/>
      <c r="DB28" s="637"/>
      <c r="DC28" s="638"/>
      <c r="DD28" s="628">
        <v>377074</v>
      </c>
      <c r="DE28" s="623"/>
      <c r="DF28" s="623"/>
      <c r="DG28" s="623"/>
      <c r="DH28" s="623"/>
      <c r="DI28" s="623"/>
      <c r="DJ28" s="623"/>
      <c r="DK28" s="624"/>
      <c r="DL28" s="628">
        <v>377074</v>
      </c>
      <c r="DM28" s="623"/>
      <c r="DN28" s="623"/>
      <c r="DO28" s="623"/>
      <c r="DP28" s="623"/>
      <c r="DQ28" s="623"/>
      <c r="DR28" s="623"/>
      <c r="DS28" s="623"/>
      <c r="DT28" s="623"/>
      <c r="DU28" s="623"/>
      <c r="DV28" s="624"/>
      <c r="DW28" s="625">
        <v>24.7</v>
      </c>
      <c r="DX28" s="637"/>
      <c r="DY28" s="637"/>
      <c r="DZ28" s="637"/>
      <c r="EA28" s="637"/>
      <c r="EB28" s="637"/>
      <c r="EC28" s="649"/>
    </row>
    <row r="29" spans="2:133" ht="11.25" customHeight="1" x14ac:dyDescent="0.15">
      <c r="B29" s="619" t="s">
        <v>290</v>
      </c>
      <c r="C29" s="620"/>
      <c r="D29" s="620"/>
      <c r="E29" s="620"/>
      <c r="F29" s="620"/>
      <c r="G29" s="620"/>
      <c r="H29" s="620"/>
      <c r="I29" s="620"/>
      <c r="J29" s="620"/>
      <c r="K29" s="620"/>
      <c r="L29" s="620"/>
      <c r="M29" s="620"/>
      <c r="N29" s="620"/>
      <c r="O29" s="620"/>
      <c r="P29" s="620"/>
      <c r="Q29" s="621"/>
      <c r="R29" s="622">
        <v>5427</v>
      </c>
      <c r="S29" s="623"/>
      <c r="T29" s="623"/>
      <c r="U29" s="623"/>
      <c r="V29" s="623"/>
      <c r="W29" s="623"/>
      <c r="X29" s="623"/>
      <c r="Y29" s="624"/>
      <c r="Z29" s="660">
        <v>0.2</v>
      </c>
      <c r="AA29" s="660"/>
      <c r="AB29" s="660"/>
      <c r="AC29" s="660"/>
      <c r="AD29" s="661" t="s">
        <v>122</v>
      </c>
      <c r="AE29" s="661"/>
      <c r="AF29" s="661"/>
      <c r="AG29" s="661"/>
      <c r="AH29" s="661"/>
      <c r="AI29" s="661"/>
      <c r="AJ29" s="661"/>
      <c r="AK29" s="661"/>
      <c r="AL29" s="625" t="s">
        <v>122</v>
      </c>
      <c r="AM29" s="626"/>
      <c r="AN29" s="626"/>
      <c r="AO29" s="662"/>
      <c r="AP29" s="603"/>
      <c r="AQ29" s="604"/>
      <c r="AR29" s="604"/>
      <c r="AS29" s="604"/>
      <c r="AT29" s="604"/>
      <c r="AU29" s="604"/>
      <c r="AV29" s="604"/>
      <c r="AW29" s="604"/>
      <c r="AX29" s="604"/>
      <c r="AY29" s="604"/>
      <c r="AZ29" s="604"/>
      <c r="BA29" s="604"/>
      <c r="BB29" s="604"/>
      <c r="BC29" s="604"/>
      <c r="BD29" s="604"/>
      <c r="BE29" s="604"/>
      <c r="BF29" s="605"/>
      <c r="BG29" s="622"/>
      <c r="BH29" s="623"/>
      <c r="BI29" s="623"/>
      <c r="BJ29" s="623"/>
      <c r="BK29" s="623"/>
      <c r="BL29" s="623"/>
      <c r="BM29" s="623"/>
      <c r="BN29" s="624"/>
      <c r="BO29" s="660"/>
      <c r="BP29" s="660"/>
      <c r="BQ29" s="660"/>
      <c r="BR29" s="660"/>
      <c r="BS29" s="661"/>
      <c r="BT29" s="661"/>
      <c r="BU29" s="661"/>
      <c r="BV29" s="661"/>
      <c r="BW29" s="661"/>
      <c r="BX29" s="661"/>
      <c r="BY29" s="661"/>
      <c r="BZ29" s="661"/>
      <c r="CA29" s="661"/>
      <c r="CB29" s="696"/>
      <c r="CD29" s="641" t="s">
        <v>291</v>
      </c>
      <c r="CE29" s="642"/>
      <c r="CF29" s="619" t="s">
        <v>66</v>
      </c>
      <c r="CG29" s="620"/>
      <c r="CH29" s="620"/>
      <c r="CI29" s="620"/>
      <c r="CJ29" s="620"/>
      <c r="CK29" s="620"/>
      <c r="CL29" s="620"/>
      <c r="CM29" s="620"/>
      <c r="CN29" s="620"/>
      <c r="CO29" s="620"/>
      <c r="CP29" s="620"/>
      <c r="CQ29" s="621"/>
      <c r="CR29" s="622">
        <v>382819</v>
      </c>
      <c r="CS29" s="635"/>
      <c r="CT29" s="635"/>
      <c r="CU29" s="635"/>
      <c r="CV29" s="635"/>
      <c r="CW29" s="635"/>
      <c r="CX29" s="635"/>
      <c r="CY29" s="636"/>
      <c r="CZ29" s="625">
        <v>11.7</v>
      </c>
      <c r="DA29" s="637"/>
      <c r="DB29" s="637"/>
      <c r="DC29" s="638"/>
      <c r="DD29" s="628">
        <v>377031</v>
      </c>
      <c r="DE29" s="635"/>
      <c r="DF29" s="635"/>
      <c r="DG29" s="635"/>
      <c r="DH29" s="635"/>
      <c r="DI29" s="635"/>
      <c r="DJ29" s="635"/>
      <c r="DK29" s="636"/>
      <c r="DL29" s="628">
        <v>377031</v>
      </c>
      <c r="DM29" s="635"/>
      <c r="DN29" s="635"/>
      <c r="DO29" s="635"/>
      <c r="DP29" s="635"/>
      <c r="DQ29" s="635"/>
      <c r="DR29" s="635"/>
      <c r="DS29" s="635"/>
      <c r="DT29" s="635"/>
      <c r="DU29" s="635"/>
      <c r="DV29" s="636"/>
      <c r="DW29" s="625">
        <v>24.7</v>
      </c>
      <c r="DX29" s="637"/>
      <c r="DY29" s="637"/>
      <c r="DZ29" s="637"/>
      <c r="EA29" s="637"/>
      <c r="EB29" s="637"/>
      <c r="EC29" s="649"/>
    </row>
    <row r="30" spans="2:133" ht="11.25" customHeight="1" x14ac:dyDescent="0.15">
      <c r="B30" s="619" t="s">
        <v>292</v>
      </c>
      <c r="C30" s="620"/>
      <c r="D30" s="620"/>
      <c r="E30" s="620"/>
      <c r="F30" s="620"/>
      <c r="G30" s="620"/>
      <c r="H30" s="620"/>
      <c r="I30" s="620"/>
      <c r="J30" s="620"/>
      <c r="K30" s="620"/>
      <c r="L30" s="620"/>
      <c r="M30" s="620"/>
      <c r="N30" s="620"/>
      <c r="O30" s="620"/>
      <c r="P30" s="620"/>
      <c r="Q30" s="621"/>
      <c r="R30" s="622">
        <v>193243</v>
      </c>
      <c r="S30" s="623"/>
      <c r="T30" s="623"/>
      <c r="U30" s="623"/>
      <c r="V30" s="623"/>
      <c r="W30" s="623"/>
      <c r="X30" s="623"/>
      <c r="Y30" s="624"/>
      <c r="Z30" s="660">
        <v>5.7</v>
      </c>
      <c r="AA30" s="660"/>
      <c r="AB30" s="660"/>
      <c r="AC30" s="660"/>
      <c r="AD30" s="661" t="s">
        <v>122</v>
      </c>
      <c r="AE30" s="661"/>
      <c r="AF30" s="661"/>
      <c r="AG30" s="661"/>
      <c r="AH30" s="661"/>
      <c r="AI30" s="661"/>
      <c r="AJ30" s="661"/>
      <c r="AK30" s="661"/>
      <c r="AL30" s="625" t="s">
        <v>122</v>
      </c>
      <c r="AM30" s="626"/>
      <c r="AN30" s="626"/>
      <c r="AO30" s="662"/>
      <c r="AP30" s="680" t="s">
        <v>210</v>
      </c>
      <c r="AQ30" s="681"/>
      <c r="AR30" s="681"/>
      <c r="AS30" s="681"/>
      <c r="AT30" s="681"/>
      <c r="AU30" s="681"/>
      <c r="AV30" s="681"/>
      <c r="AW30" s="681"/>
      <c r="AX30" s="681"/>
      <c r="AY30" s="681"/>
      <c r="AZ30" s="681"/>
      <c r="BA30" s="681"/>
      <c r="BB30" s="681"/>
      <c r="BC30" s="681"/>
      <c r="BD30" s="681"/>
      <c r="BE30" s="681"/>
      <c r="BF30" s="682"/>
      <c r="BG30" s="680" t="s">
        <v>293</v>
      </c>
      <c r="BH30" s="694"/>
      <c r="BI30" s="694"/>
      <c r="BJ30" s="694"/>
      <c r="BK30" s="694"/>
      <c r="BL30" s="694"/>
      <c r="BM30" s="694"/>
      <c r="BN30" s="694"/>
      <c r="BO30" s="694"/>
      <c r="BP30" s="694"/>
      <c r="BQ30" s="695"/>
      <c r="BR30" s="680" t="s">
        <v>294</v>
      </c>
      <c r="BS30" s="694"/>
      <c r="BT30" s="694"/>
      <c r="BU30" s="694"/>
      <c r="BV30" s="694"/>
      <c r="BW30" s="694"/>
      <c r="BX30" s="694"/>
      <c r="BY30" s="694"/>
      <c r="BZ30" s="694"/>
      <c r="CA30" s="694"/>
      <c r="CB30" s="695"/>
      <c r="CD30" s="643"/>
      <c r="CE30" s="644"/>
      <c r="CF30" s="619" t="s">
        <v>295</v>
      </c>
      <c r="CG30" s="620"/>
      <c r="CH30" s="620"/>
      <c r="CI30" s="620"/>
      <c r="CJ30" s="620"/>
      <c r="CK30" s="620"/>
      <c r="CL30" s="620"/>
      <c r="CM30" s="620"/>
      <c r="CN30" s="620"/>
      <c r="CO30" s="620"/>
      <c r="CP30" s="620"/>
      <c r="CQ30" s="621"/>
      <c r="CR30" s="622">
        <v>374068</v>
      </c>
      <c r="CS30" s="623"/>
      <c r="CT30" s="623"/>
      <c r="CU30" s="623"/>
      <c r="CV30" s="623"/>
      <c r="CW30" s="623"/>
      <c r="CX30" s="623"/>
      <c r="CY30" s="624"/>
      <c r="CZ30" s="625">
        <v>11.4</v>
      </c>
      <c r="DA30" s="637"/>
      <c r="DB30" s="637"/>
      <c r="DC30" s="638"/>
      <c r="DD30" s="628">
        <v>368280</v>
      </c>
      <c r="DE30" s="623"/>
      <c r="DF30" s="623"/>
      <c r="DG30" s="623"/>
      <c r="DH30" s="623"/>
      <c r="DI30" s="623"/>
      <c r="DJ30" s="623"/>
      <c r="DK30" s="624"/>
      <c r="DL30" s="628">
        <v>368280</v>
      </c>
      <c r="DM30" s="623"/>
      <c r="DN30" s="623"/>
      <c r="DO30" s="623"/>
      <c r="DP30" s="623"/>
      <c r="DQ30" s="623"/>
      <c r="DR30" s="623"/>
      <c r="DS30" s="623"/>
      <c r="DT30" s="623"/>
      <c r="DU30" s="623"/>
      <c r="DV30" s="624"/>
      <c r="DW30" s="625">
        <v>24.1</v>
      </c>
      <c r="DX30" s="637"/>
      <c r="DY30" s="637"/>
      <c r="DZ30" s="637"/>
      <c r="EA30" s="637"/>
      <c r="EB30" s="637"/>
      <c r="EC30" s="649"/>
    </row>
    <row r="31" spans="2:133" ht="11.25" customHeight="1" x14ac:dyDescent="0.15">
      <c r="B31" s="697" t="s">
        <v>296</v>
      </c>
      <c r="C31" s="698"/>
      <c r="D31" s="698"/>
      <c r="E31" s="698"/>
      <c r="F31" s="698"/>
      <c r="G31" s="698"/>
      <c r="H31" s="698"/>
      <c r="I31" s="698"/>
      <c r="J31" s="698"/>
      <c r="K31" s="698"/>
      <c r="L31" s="698"/>
      <c r="M31" s="698"/>
      <c r="N31" s="698"/>
      <c r="O31" s="698"/>
      <c r="P31" s="698"/>
      <c r="Q31" s="699"/>
      <c r="R31" s="622" t="s">
        <v>122</v>
      </c>
      <c r="S31" s="623"/>
      <c r="T31" s="623"/>
      <c r="U31" s="623"/>
      <c r="V31" s="623"/>
      <c r="W31" s="623"/>
      <c r="X31" s="623"/>
      <c r="Y31" s="624"/>
      <c r="Z31" s="660" t="s">
        <v>122</v>
      </c>
      <c r="AA31" s="660"/>
      <c r="AB31" s="660"/>
      <c r="AC31" s="660"/>
      <c r="AD31" s="661" t="s">
        <v>122</v>
      </c>
      <c r="AE31" s="661"/>
      <c r="AF31" s="661"/>
      <c r="AG31" s="661"/>
      <c r="AH31" s="661"/>
      <c r="AI31" s="661"/>
      <c r="AJ31" s="661"/>
      <c r="AK31" s="661"/>
      <c r="AL31" s="625" t="s">
        <v>122</v>
      </c>
      <c r="AM31" s="626"/>
      <c r="AN31" s="626"/>
      <c r="AO31" s="662"/>
      <c r="AP31" s="688" t="s">
        <v>297</v>
      </c>
      <c r="AQ31" s="689"/>
      <c r="AR31" s="689"/>
      <c r="AS31" s="689"/>
      <c r="AT31" s="690" t="s">
        <v>298</v>
      </c>
      <c r="AU31" s="200"/>
      <c r="AV31" s="200"/>
      <c r="AW31" s="200"/>
      <c r="AX31" s="677" t="s">
        <v>176</v>
      </c>
      <c r="AY31" s="678"/>
      <c r="AZ31" s="678"/>
      <c r="BA31" s="678"/>
      <c r="BB31" s="678"/>
      <c r="BC31" s="678"/>
      <c r="BD31" s="678"/>
      <c r="BE31" s="678"/>
      <c r="BF31" s="679"/>
      <c r="BG31" s="684">
        <v>97.3</v>
      </c>
      <c r="BH31" s="685"/>
      <c r="BI31" s="685"/>
      <c r="BJ31" s="685"/>
      <c r="BK31" s="685"/>
      <c r="BL31" s="685"/>
      <c r="BM31" s="686">
        <v>85.8</v>
      </c>
      <c r="BN31" s="685"/>
      <c r="BO31" s="685"/>
      <c r="BP31" s="685"/>
      <c r="BQ31" s="687"/>
      <c r="BR31" s="684">
        <v>98.6</v>
      </c>
      <c r="BS31" s="685"/>
      <c r="BT31" s="685"/>
      <c r="BU31" s="685"/>
      <c r="BV31" s="685"/>
      <c r="BW31" s="685"/>
      <c r="BX31" s="686">
        <v>86.4</v>
      </c>
      <c r="BY31" s="685"/>
      <c r="BZ31" s="685"/>
      <c r="CA31" s="685"/>
      <c r="CB31" s="687"/>
      <c r="CD31" s="643"/>
      <c r="CE31" s="644"/>
      <c r="CF31" s="619" t="s">
        <v>299</v>
      </c>
      <c r="CG31" s="620"/>
      <c r="CH31" s="620"/>
      <c r="CI31" s="620"/>
      <c r="CJ31" s="620"/>
      <c r="CK31" s="620"/>
      <c r="CL31" s="620"/>
      <c r="CM31" s="620"/>
      <c r="CN31" s="620"/>
      <c r="CO31" s="620"/>
      <c r="CP31" s="620"/>
      <c r="CQ31" s="621"/>
      <c r="CR31" s="622">
        <v>8751</v>
      </c>
      <c r="CS31" s="635"/>
      <c r="CT31" s="635"/>
      <c r="CU31" s="635"/>
      <c r="CV31" s="635"/>
      <c r="CW31" s="635"/>
      <c r="CX31" s="635"/>
      <c r="CY31" s="636"/>
      <c r="CZ31" s="625">
        <v>0.3</v>
      </c>
      <c r="DA31" s="637"/>
      <c r="DB31" s="637"/>
      <c r="DC31" s="638"/>
      <c r="DD31" s="628">
        <v>8751</v>
      </c>
      <c r="DE31" s="635"/>
      <c r="DF31" s="635"/>
      <c r="DG31" s="635"/>
      <c r="DH31" s="635"/>
      <c r="DI31" s="635"/>
      <c r="DJ31" s="635"/>
      <c r="DK31" s="636"/>
      <c r="DL31" s="628">
        <v>8751</v>
      </c>
      <c r="DM31" s="635"/>
      <c r="DN31" s="635"/>
      <c r="DO31" s="635"/>
      <c r="DP31" s="635"/>
      <c r="DQ31" s="635"/>
      <c r="DR31" s="635"/>
      <c r="DS31" s="635"/>
      <c r="DT31" s="635"/>
      <c r="DU31" s="635"/>
      <c r="DV31" s="636"/>
      <c r="DW31" s="625">
        <v>0.6</v>
      </c>
      <c r="DX31" s="637"/>
      <c r="DY31" s="637"/>
      <c r="DZ31" s="637"/>
      <c r="EA31" s="637"/>
      <c r="EB31" s="637"/>
      <c r="EC31" s="649"/>
    </row>
    <row r="32" spans="2:133" ht="11.25" customHeight="1" x14ac:dyDescent="0.15">
      <c r="B32" s="619" t="s">
        <v>300</v>
      </c>
      <c r="C32" s="620"/>
      <c r="D32" s="620"/>
      <c r="E32" s="620"/>
      <c r="F32" s="620"/>
      <c r="G32" s="620"/>
      <c r="H32" s="620"/>
      <c r="I32" s="620"/>
      <c r="J32" s="620"/>
      <c r="K32" s="620"/>
      <c r="L32" s="620"/>
      <c r="M32" s="620"/>
      <c r="N32" s="620"/>
      <c r="O32" s="620"/>
      <c r="P32" s="620"/>
      <c r="Q32" s="621"/>
      <c r="R32" s="622">
        <v>303881</v>
      </c>
      <c r="S32" s="623"/>
      <c r="T32" s="623"/>
      <c r="U32" s="623"/>
      <c r="V32" s="623"/>
      <c r="W32" s="623"/>
      <c r="X32" s="623"/>
      <c r="Y32" s="624"/>
      <c r="Z32" s="660">
        <v>9</v>
      </c>
      <c r="AA32" s="660"/>
      <c r="AB32" s="660"/>
      <c r="AC32" s="660"/>
      <c r="AD32" s="661" t="s">
        <v>122</v>
      </c>
      <c r="AE32" s="661"/>
      <c r="AF32" s="661"/>
      <c r="AG32" s="661"/>
      <c r="AH32" s="661"/>
      <c r="AI32" s="661"/>
      <c r="AJ32" s="661"/>
      <c r="AK32" s="661"/>
      <c r="AL32" s="625" t="s">
        <v>122</v>
      </c>
      <c r="AM32" s="626"/>
      <c r="AN32" s="626"/>
      <c r="AO32" s="662"/>
      <c r="AP32" s="663"/>
      <c r="AQ32" s="664"/>
      <c r="AR32" s="664"/>
      <c r="AS32" s="664"/>
      <c r="AT32" s="691"/>
      <c r="AU32" s="196" t="s">
        <v>301</v>
      </c>
      <c r="AX32" s="619" t="s">
        <v>302</v>
      </c>
      <c r="AY32" s="620"/>
      <c r="AZ32" s="620"/>
      <c r="BA32" s="620"/>
      <c r="BB32" s="620"/>
      <c r="BC32" s="620"/>
      <c r="BD32" s="620"/>
      <c r="BE32" s="620"/>
      <c r="BF32" s="621"/>
      <c r="BG32" s="693">
        <v>98.5</v>
      </c>
      <c r="BH32" s="635"/>
      <c r="BI32" s="635"/>
      <c r="BJ32" s="635"/>
      <c r="BK32" s="635"/>
      <c r="BL32" s="635"/>
      <c r="BM32" s="626">
        <v>97.3</v>
      </c>
      <c r="BN32" s="635"/>
      <c r="BO32" s="635"/>
      <c r="BP32" s="635"/>
      <c r="BQ32" s="658"/>
      <c r="BR32" s="693">
        <v>99</v>
      </c>
      <c r="BS32" s="635"/>
      <c r="BT32" s="635"/>
      <c r="BU32" s="635"/>
      <c r="BV32" s="635"/>
      <c r="BW32" s="635"/>
      <c r="BX32" s="626">
        <v>97.8</v>
      </c>
      <c r="BY32" s="635"/>
      <c r="BZ32" s="635"/>
      <c r="CA32" s="635"/>
      <c r="CB32" s="658"/>
      <c r="CD32" s="645"/>
      <c r="CE32" s="646"/>
      <c r="CF32" s="619" t="s">
        <v>303</v>
      </c>
      <c r="CG32" s="620"/>
      <c r="CH32" s="620"/>
      <c r="CI32" s="620"/>
      <c r="CJ32" s="620"/>
      <c r="CK32" s="620"/>
      <c r="CL32" s="620"/>
      <c r="CM32" s="620"/>
      <c r="CN32" s="620"/>
      <c r="CO32" s="620"/>
      <c r="CP32" s="620"/>
      <c r="CQ32" s="621"/>
      <c r="CR32" s="622">
        <v>43</v>
      </c>
      <c r="CS32" s="623"/>
      <c r="CT32" s="623"/>
      <c r="CU32" s="623"/>
      <c r="CV32" s="623"/>
      <c r="CW32" s="623"/>
      <c r="CX32" s="623"/>
      <c r="CY32" s="624"/>
      <c r="CZ32" s="625">
        <v>0</v>
      </c>
      <c r="DA32" s="637"/>
      <c r="DB32" s="637"/>
      <c r="DC32" s="638"/>
      <c r="DD32" s="628">
        <v>43</v>
      </c>
      <c r="DE32" s="623"/>
      <c r="DF32" s="623"/>
      <c r="DG32" s="623"/>
      <c r="DH32" s="623"/>
      <c r="DI32" s="623"/>
      <c r="DJ32" s="623"/>
      <c r="DK32" s="624"/>
      <c r="DL32" s="628">
        <v>43</v>
      </c>
      <c r="DM32" s="623"/>
      <c r="DN32" s="623"/>
      <c r="DO32" s="623"/>
      <c r="DP32" s="623"/>
      <c r="DQ32" s="623"/>
      <c r="DR32" s="623"/>
      <c r="DS32" s="623"/>
      <c r="DT32" s="623"/>
      <c r="DU32" s="623"/>
      <c r="DV32" s="624"/>
      <c r="DW32" s="625">
        <v>0</v>
      </c>
      <c r="DX32" s="637"/>
      <c r="DY32" s="637"/>
      <c r="DZ32" s="637"/>
      <c r="EA32" s="637"/>
      <c r="EB32" s="637"/>
      <c r="EC32" s="649"/>
    </row>
    <row r="33" spans="2:133" ht="11.25" customHeight="1" x14ac:dyDescent="0.15">
      <c r="B33" s="619" t="s">
        <v>304</v>
      </c>
      <c r="C33" s="620"/>
      <c r="D33" s="620"/>
      <c r="E33" s="620"/>
      <c r="F33" s="620"/>
      <c r="G33" s="620"/>
      <c r="H33" s="620"/>
      <c r="I33" s="620"/>
      <c r="J33" s="620"/>
      <c r="K33" s="620"/>
      <c r="L33" s="620"/>
      <c r="M33" s="620"/>
      <c r="N33" s="620"/>
      <c r="O33" s="620"/>
      <c r="P33" s="620"/>
      <c r="Q33" s="621"/>
      <c r="R33" s="622">
        <v>8871</v>
      </c>
      <c r="S33" s="623"/>
      <c r="T33" s="623"/>
      <c r="U33" s="623"/>
      <c r="V33" s="623"/>
      <c r="W33" s="623"/>
      <c r="X33" s="623"/>
      <c r="Y33" s="624"/>
      <c r="Z33" s="660">
        <v>0.3</v>
      </c>
      <c r="AA33" s="660"/>
      <c r="AB33" s="660"/>
      <c r="AC33" s="660"/>
      <c r="AD33" s="661">
        <v>4738</v>
      </c>
      <c r="AE33" s="661"/>
      <c r="AF33" s="661"/>
      <c r="AG33" s="661"/>
      <c r="AH33" s="661"/>
      <c r="AI33" s="661"/>
      <c r="AJ33" s="661"/>
      <c r="AK33" s="661"/>
      <c r="AL33" s="625">
        <v>0.3</v>
      </c>
      <c r="AM33" s="626"/>
      <c r="AN33" s="626"/>
      <c r="AO33" s="662"/>
      <c r="AP33" s="665"/>
      <c r="AQ33" s="666"/>
      <c r="AR33" s="666"/>
      <c r="AS33" s="666"/>
      <c r="AT33" s="692"/>
      <c r="AU33" s="201"/>
      <c r="AV33" s="201"/>
      <c r="AW33" s="201"/>
      <c r="AX33" s="603" t="s">
        <v>305</v>
      </c>
      <c r="AY33" s="604"/>
      <c r="AZ33" s="604"/>
      <c r="BA33" s="604"/>
      <c r="BB33" s="604"/>
      <c r="BC33" s="604"/>
      <c r="BD33" s="604"/>
      <c r="BE33" s="604"/>
      <c r="BF33" s="605"/>
      <c r="BG33" s="683">
        <v>95.2</v>
      </c>
      <c r="BH33" s="607"/>
      <c r="BI33" s="607"/>
      <c r="BJ33" s="607"/>
      <c r="BK33" s="607"/>
      <c r="BL33" s="607"/>
      <c r="BM33" s="653">
        <v>74.2</v>
      </c>
      <c r="BN33" s="607"/>
      <c r="BO33" s="607"/>
      <c r="BP33" s="607"/>
      <c r="BQ33" s="670"/>
      <c r="BR33" s="683">
        <v>98.1</v>
      </c>
      <c r="BS33" s="607"/>
      <c r="BT33" s="607"/>
      <c r="BU33" s="607"/>
      <c r="BV33" s="607"/>
      <c r="BW33" s="607"/>
      <c r="BX33" s="653">
        <v>75.3</v>
      </c>
      <c r="BY33" s="607"/>
      <c r="BZ33" s="607"/>
      <c r="CA33" s="607"/>
      <c r="CB33" s="670"/>
      <c r="CD33" s="619" t="s">
        <v>306</v>
      </c>
      <c r="CE33" s="620"/>
      <c r="CF33" s="620"/>
      <c r="CG33" s="620"/>
      <c r="CH33" s="620"/>
      <c r="CI33" s="620"/>
      <c r="CJ33" s="620"/>
      <c r="CK33" s="620"/>
      <c r="CL33" s="620"/>
      <c r="CM33" s="620"/>
      <c r="CN33" s="620"/>
      <c r="CO33" s="620"/>
      <c r="CP33" s="620"/>
      <c r="CQ33" s="621"/>
      <c r="CR33" s="622">
        <v>1727335</v>
      </c>
      <c r="CS33" s="635"/>
      <c r="CT33" s="635"/>
      <c r="CU33" s="635"/>
      <c r="CV33" s="635"/>
      <c r="CW33" s="635"/>
      <c r="CX33" s="635"/>
      <c r="CY33" s="636"/>
      <c r="CZ33" s="625">
        <v>52.9</v>
      </c>
      <c r="DA33" s="637"/>
      <c r="DB33" s="637"/>
      <c r="DC33" s="638"/>
      <c r="DD33" s="628">
        <v>1197988</v>
      </c>
      <c r="DE33" s="635"/>
      <c r="DF33" s="635"/>
      <c r="DG33" s="635"/>
      <c r="DH33" s="635"/>
      <c r="DI33" s="635"/>
      <c r="DJ33" s="635"/>
      <c r="DK33" s="636"/>
      <c r="DL33" s="628">
        <v>701487</v>
      </c>
      <c r="DM33" s="635"/>
      <c r="DN33" s="635"/>
      <c r="DO33" s="635"/>
      <c r="DP33" s="635"/>
      <c r="DQ33" s="635"/>
      <c r="DR33" s="635"/>
      <c r="DS33" s="635"/>
      <c r="DT33" s="635"/>
      <c r="DU33" s="635"/>
      <c r="DV33" s="636"/>
      <c r="DW33" s="625">
        <v>45.9</v>
      </c>
      <c r="DX33" s="637"/>
      <c r="DY33" s="637"/>
      <c r="DZ33" s="637"/>
      <c r="EA33" s="637"/>
      <c r="EB33" s="637"/>
      <c r="EC33" s="649"/>
    </row>
    <row r="34" spans="2:133" ht="11.25" customHeight="1" x14ac:dyDescent="0.15">
      <c r="B34" s="619" t="s">
        <v>307</v>
      </c>
      <c r="C34" s="620"/>
      <c r="D34" s="620"/>
      <c r="E34" s="620"/>
      <c r="F34" s="620"/>
      <c r="G34" s="620"/>
      <c r="H34" s="620"/>
      <c r="I34" s="620"/>
      <c r="J34" s="620"/>
      <c r="K34" s="620"/>
      <c r="L34" s="620"/>
      <c r="M34" s="620"/>
      <c r="N34" s="620"/>
      <c r="O34" s="620"/>
      <c r="P34" s="620"/>
      <c r="Q34" s="621"/>
      <c r="R34" s="622">
        <v>10747</v>
      </c>
      <c r="S34" s="623"/>
      <c r="T34" s="623"/>
      <c r="U34" s="623"/>
      <c r="V34" s="623"/>
      <c r="W34" s="623"/>
      <c r="X34" s="623"/>
      <c r="Y34" s="624"/>
      <c r="Z34" s="660">
        <v>0.3</v>
      </c>
      <c r="AA34" s="660"/>
      <c r="AB34" s="660"/>
      <c r="AC34" s="660"/>
      <c r="AD34" s="661" t="s">
        <v>122</v>
      </c>
      <c r="AE34" s="661"/>
      <c r="AF34" s="661"/>
      <c r="AG34" s="661"/>
      <c r="AH34" s="661"/>
      <c r="AI34" s="661"/>
      <c r="AJ34" s="661"/>
      <c r="AK34" s="661"/>
      <c r="AL34" s="625" t="s">
        <v>122</v>
      </c>
      <c r="AM34" s="626"/>
      <c r="AN34" s="626"/>
      <c r="AO34" s="662"/>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19" t="s">
        <v>308</v>
      </c>
      <c r="CE34" s="620"/>
      <c r="CF34" s="620"/>
      <c r="CG34" s="620"/>
      <c r="CH34" s="620"/>
      <c r="CI34" s="620"/>
      <c r="CJ34" s="620"/>
      <c r="CK34" s="620"/>
      <c r="CL34" s="620"/>
      <c r="CM34" s="620"/>
      <c r="CN34" s="620"/>
      <c r="CO34" s="620"/>
      <c r="CP34" s="620"/>
      <c r="CQ34" s="621"/>
      <c r="CR34" s="622">
        <v>488841</v>
      </c>
      <c r="CS34" s="623"/>
      <c r="CT34" s="623"/>
      <c r="CU34" s="623"/>
      <c r="CV34" s="623"/>
      <c r="CW34" s="623"/>
      <c r="CX34" s="623"/>
      <c r="CY34" s="624"/>
      <c r="CZ34" s="625">
        <v>15</v>
      </c>
      <c r="DA34" s="637"/>
      <c r="DB34" s="637"/>
      <c r="DC34" s="638"/>
      <c r="DD34" s="628">
        <v>330001</v>
      </c>
      <c r="DE34" s="623"/>
      <c r="DF34" s="623"/>
      <c r="DG34" s="623"/>
      <c r="DH34" s="623"/>
      <c r="DI34" s="623"/>
      <c r="DJ34" s="623"/>
      <c r="DK34" s="624"/>
      <c r="DL34" s="628">
        <v>301369</v>
      </c>
      <c r="DM34" s="623"/>
      <c r="DN34" s="623"/>
      <c r="DO34" s="623"/>
      <c r="DP34" s="623"/>
      <c r="DQ34" s="623"/>
      <c r="DR34" s="623"/>
      <c r="DS34" s="623"/>
      <c r="DT34" s="623"/>
      <c r="DU34" s="623"/>
      <c r="DV34" s="624"/>
      <c r="DW34" s="625">
        <v>19.7</v>
      </c>
      <c r="DX34" s="637"/>
      <c r="DY34" s="637"/>
      <c r="DZ34" s="637"/>
      <c r="EA34" s="637"/>
      <c r="EB34" s="637"/>
      <c r="EC34" s="649"/>
    </row>
    <row r="35" spans="2:133" ht="11.25" customHeight="1" x14ac:dyDescent="0.15">
      <c r="B35" s="619" t="s">
        <v>309</v>
      </c>
      <c r="C35" s="620"/>
      <c r="D35" s="620"/>
      <c r="E35" s="620"/>
      <c r="F35" s="620"/>
      <c r="G35" s="620"/>
      <c r="H35" s="620"/>
      <c r="I35" s="620"/>
      <c r="J35" s="620"/>
      <c r="K35" s="620"/>
      <c r="L35" s="620"/>
      <c r="M35" s="620"/>
      <c r="N35" s="620"/>
      <c r="O35" s="620"/>
      <c r="P35" s="620"/>
      <c r="Q35" s="621"/>
      <c r="R35" s="622">
        <v>450239</v>
      </c>
      <c r="S35" s="623"/>
      <c r="T35" s="623"/>
      <c r="U35" s="623"/>
      <c r="V35" s="623"/>
      <c r="W35" s="623"/>
      <c r="X35" s="623"/>
      <c r="Y35" s="624"/>
      <c r="Z35" s="660">
        <v>13.3</v>
      </c>
      <c r="AA35" s="660"/>
      <c r="AB35" s="660"/>
      <c r="AC35" s="660"/>
      <c r="AD35" s="661" t="s">
        <v>122</v>
      </c>
      <c r="AE35" s="661"/>
      <c r="AF35" s="661"/>
      <c r="AG35" s="661"/>
      <c r="AH35" s="661"/>
      <c r="AI35" s="661"/>
      <c r="AJ35" s="661"/>
      <c r="AK35" s="661"/>
      <c r="AL35" s="625" t="s">
        <v>122</v>
      </c>
      <c r="AM35" s="626"/>
      <c r="AN35" s="626"/>
      <c r="AO35" s="662"/>
      <c r="AP35" s="206"/>
      <c r="AQ35" s="680" t="s">
        <v>310</v>
      </c>
      <c r="AR35" s="681"/>
      <c r="AS35" s="681"/>
      <c r="AT35" s="681"/>
      <c r="AU35" s="681"/>
      <c r="AV35" s="681"/>
      <c r="AW35" s="681"/>
      <c r="AX35" s="681"/>
      <c r="AY35" s="681"/>
      <c r="AZ35" s="681"/>
      <c r="BA35" s="681"/>
      <c r="BB35" s="681"/>
      <c r="BC35" s="681"/>
      <c r="BD35" s="681"/>
      <c r="BE35" s="681"/>
      <c r="BF35" s="682"/>
      <c r="BG35" s="680" t="s">
        <v>311</v>
      </c>
      <c r="BH35" s="681"/>
      <c r="BI35" s="681"/>
      <c r="BJ35" s="681"/>
      <c r="BK35" s="681"/>
      <c r="BL35" s="681"/>
      <c r="BM35" s="681"/>
      <c r="BN35" s="681"/>
      <c r="BO35" s="681"/>
      <c r="BP35" s="681"/>
      <c r="BQ35" s="681"/>
      <c r="BR35" s="681"/>
      <c r="BS35" s="681"/>
      <c r="BT35" s="681"/>
      <c r="BU35" s="681"/>
      <c r="BV35" s="681"/>
      <c r="BW35" s="681"/>
      <c r="BX35" s="681"/>
      <c r="BY35" s="681"/>
      <c r="BZ35" s="681"/>
      <c r="CA35" s="681"/>
      <c r="CB35" s="682"/>
      <c r="CD35" s="619" t="s">
        <v>312</v>
      </c>
      <c r="CE35" s="620"/>
      <c r="CF35" s="620"/>
      <c r="CG35" s="620"/>
      <c r="CH35" s="620"/>
      <c r="CI35" s="620"/>
      <c r="CJ35" s="620"/>
      <c r="CK35" s="620"/>
      <c r="CL35" s="620"/>
      <c r="CM35" s="620"/>
      <c r="CN35" s="620"/>
      <c r="CO35" s="620"/>
      <c r="CP35" s="620"/>
      <c r="CQ35" s="621"/>
      <c r="CR35" s="622">
        <v>34969</v>
      </c>
      <c r="CS35" s="635"/>
      <c r="CT35" s="635"/>
      <c r="CU35" s="635"/>
      <c r="CV35" s="635"/>
      <c r="CW35" s="635"/>
      <c r="CX35" s="635"/>
      <c r="CY35" s="636"/>
      <c r="CZ35" s="625">
        <v>1.1000000000000001</v>
      </c>
      <c r="DA35" s="637"/>
      <c r="DB35" s="637"/>
      <c r="DC35" s="638"/>
      <c r="DD35" s="628">
        <v>26025</v>
      </c>
      <c r="DE35" s="635"/>
      <c r="DF35" s="635"/>
      <c r="DG35" s="635"/>
      <c r="DH35" s="635"/>
      <c r="DI35" s="635"/>
      <c r="DJ35" s="635"/>
      <c r="DK35" s="636"/>
      <c r="DL35" s="628">
        <v>19214</v>
      </c>
      <c r="DM35" s="635"/>
      <c r="DN35" s="635"/>
      <c r="DO35" s="635"/>
      <c r="DP35" s="635"/>
      <c r="DQ35" s="635"/>
      <c r="DR35" s="635"/>
      <c r="DS35" s="635"/>
      <c r="DT35" s="635"/>
      <c r="DU35" s="635"/>
      <c r="DV35" s="636"/>
      <c r="DW35" s="625">
        <v>1.3</v>
      </c>
      <c r="DX35" s="637"/>
      <c r="DY35" s="637"/>
      <c r="DZ35" s="637"/>
      <c r="EA35" s="637"/>
      <c r="EB35" s="637"/>
      <c r="EC35" s="649"/>
    </row>
    <row r="36" spans="2:133" ht="11.25" customHeight="1" x14ac:dyDescent="0.15">
      <c r="B36" s="619" t="s">
        <v>313</v>
      </c>
      <c r="C36" s="620"/>
      <c r="D36" s="620"/>
      <c r="E36" s="620"/>
      <c r="F36" s="620"/>
      <c r="G36" s="620"/>
      <c r="H36" s="620"/>
      <c r="I36" s="620"/>
      <c r="J36" s="620"/>
      <c r="K36" s="620"/>
      <c r="L36" s="620"/>
      <c r="M36" s="620"/>
      <c r="N36" s="620"/>
      <c r="O36" s="620"/>
      <c r="P36" s="620"/>
      <c r="Q36" s="621"/>
      <c r="R36" s="622">
        <v>46557</v>
      </c>
      <c r="S36" s="623"/>
      <c r="T36" s="623"/>
      <c r="U36" s="623"/>
      <c r="V36" s="623"/>
      <c r="W36" s="623"/>
      <c r="X36" s="623"/>
      <c r="Y36" s="624"/>
      <c r="Z36" s="660">
        <v>1.4</v>
      </c>
      <c r="AA36" s="660"/>
      <c r="AB36" s="660"/>
      <c r="AC36" s="660"/>
      <c r="AD36" s="661" t="s">
        <v>122</v>
      </c>
      <c r="AE36" s="661"/>
      <c r="AF36" s="661"/>
      <c r="AG36" s="661"/>
      <c r="AH36" s="661"/>
      <c r="AI36" s="661"/>
      <c r="AJ36" s="661"/>
      <c r="AK36" s="661"/>
      <c r="AL36" s="625" t="s">
        <v>122</v>
      </c>
      <c r="AM36" s="626"/>
      <c r="AN36" s="626"/>
      <c r="AO36" s="662"/>
      <c r="AP36" s="206"/>
      <c r="AQ36" s="671" t="s">
        <v>314</v>
      </c>
      <c r="AR36" s="672"/>
      <c r="AS36" s="672"/>
      <c r="AT36" s="672"/>
      <c r="AU36" s="672"/>
      <c r="AV36" s="672"/>
      <c r="AW36" s="672"/>
      <c r="AX36" s="672"/>
      <c r="AY36" s="673"/>
      <c r="AZ36" s="674">
        <v>228121</v>
      </c>
      <c r="BA36" s="675"/>
      <c r="BB36" s="675"/>
      <c r="BC36" s="675"/>
      <c r="BD36" s="675"/>
      <c r="BE36" s="675"/>
      <c r="BF36" s="676"/>
      <c r="BG36" s="677" t="s">
        <v>315</v>
      </c>
      <c r="BH36" s="678"/>
      <c r="BI36" s="678"/>
      <c r="BJ36" s="678"/>
      <c r="BK36" s="678"/>
      <c r="BL36" s="678"/>
      <c r="BM36" s="678"/>
      <c r="BN36" s="678"/>
      <c r="BO36" s="678"/>
      <c r="BP36" s="678"/>
      <c r="BQ36" s="678"/>
      <c r="BR36" s="678"/>
      <c r="BS36" s="678"/>
      <c r="BT36" s="678"/>
      <c r="BU36" s="679"/>
      <c r="BV36" s="674">
        <v>1</v>
      </c>
      <c r="BW36" s="675"/>
      <c r="BX36" s="675"/>
      <c r="BY36" s="675"/>
      <c r="BZ36" s="675"/>
      <c r="CA36" s="675"/>
      <c r="CB36" s="676"/>
      <c r="CD36" s="619" t="s">
        <v>316</v>
      </c>
      <c r="CE36" s="620"/>
      <c r="CF36" s="620"/>
      <c r="CG36" s="620"/>
      <c r="CH36" s="620"/>
      <c r="CI36" s="620"/>
      <c r="CJ36" s="620"/>
      <c r="CK36" s="620"/>
      <c r="CL36" s="620"/>
      <c r="CM36" s="620"/>
      <c r="CN36" s="620"/>
      <c r="CO36" s="620"/>
      <c r="CP36" s="620"/>
      <c r="CQ36" s="621"/>
      <c r="CR36" s="622">
        <v>585814</v>
      </c>
      <c r="CS36" s="623"/>
      <c r="CT36" s="623"/>
      <c r="CU36" s="623"/>
      <c r="CV36" s="623"/>
      <c r="CW36" s="623"/>
      <c r="CX36" s="623"/>
      <c r="CY36" s="624"/>
      <c r="CZ36" s="625">
        <v>17.899999999999999</v>
      </c>
      <c r="DA36" s="637"/>
      <c r="DB36" s="637"/>
      <c r="DC36" s="638"/>
      <c r="DD36" s="628">
        <v>379036</v>
      </c>
      <c r="DE36" s="623"/>
      <c r="DF36" s="623"/>
      <c r="DG36" s="623"/>
      <c r="DH36" s="623"/>
      <c r="DI36" s="623"/>
      <c r="DJ36" s="623"/>
      <c r="DK36" s="624"/>
      <c r="DL36" s="628">
        <v>279013</v>
      </c>
      <c r="DM36" s="623"/>
      <c r="DN36" s="623"/>
      <c r="DO36" s="623"/>
      <c r="DP36" s="623"/>
      <c r="DQ36" s="623"/>
      <c r="DR36" s="623"/>
      <c r="DS36" s="623"/>
      <c r="DT36" s="623"/>
      <c r="DU36" s="623"/>
      <c r="DV36" s="624"/>
      <c r="DW36" s="625">
        <v>18.3</v>
      </c>
      <c r="DX36" s="637"/>
      <c r="DY36" s="637"/>
      <c r="DZ36" s="637"/>
      <c r="EA36" s="637"/>
      <c r="EB36" s="637"/>
      <c r="EC36" s="649"/>
    </row>
    <row r="37" spans="2:133" ht="11.25" customHeight="1" x14ac:dyDescent="0.15">
      <c r="B37" s="619" t="s">
        <v>317</v>
      </c>
      <c r="C37" s="620"/>
      <c r="D37" s="620"/>
      <c r="E37" s="620"/>
      <c r="F37" s="620"/>
      <c r="G37" s="620"/>
      <c r="H37" s="620"/>
      <c r="I37" s="620"/>
      <c r="J37" s="620"/>
      <c r="K37" s="620"/>
      <c r="L37" s="620"/>
      <c r="M37" s="620"/>
      <c r="N37" s="620"/>
      <c r="O37" s="620"/>
      <c r="P37" s="620"/>
      <c r="Q37" s="621"/>
      <c r="R37" s="622">
        <v>172797</v>
      </c>
      <c r="S37" s="623"/>
      <c r="T37" s="623"/>
      <c r="U37" s="623"/>
      <c r="V37" s="623"/>
      <c r="W37" s="623"/>
      <c r="X37" s="623"/>
      <c r="Y37" s="624"/>
      <c r="Z37" s="660">
        <v>5.0999999999999996</v>
      </c>
      <c r="AA37" s="660"/>
      <c r="AB37" s="660"/>
      <c r="AC37" s="660"/>
      <c r="AD37" s="661">
        <v>78</v>
      </c>
      <c r="AE37" s="661"/>
      <c r="AF37" s="661"/>
      <c r="AG37" s="661"/>
      <c r="AH37" s="661"/>
      <c r="AI37" s="661"/>
      <c r="AJ37" s="661"/>
      <c r="AK37" s="661"/>
      <c r="AL37" s="625">
        <v>0</v>
      </c>
      <c r="AM37" s="626"/>
      <c r="AN37" s="626"/>
      <c r="AO37" s="662"/>
      <c r="AQ37" s="655" t="s">
        <v>318</v>
      </c>
      <c r="AR37" s="656"/>
      <c r="AS37" s="656"/>
      <c r="AT37" s="656"/>
      <c r="AU37" s="656"/>
      <c r="AV37" s="656"/>
      <c r="AW37" s="656"/>
      <c r="AX37" s="656"/>
      <c r="AY37" s="657"/>
      <c r="AZ37" s="622">
        <v>66000</v>
      </c>
      <c r="BA37" s="623"/>
      <c r="BB37" s="623"/>
      <c r="BC37" s="623"/>
      <c r="BD37" s="635"/>
      <c r="BE37" s="635"/>
      <c r="BF37" s="658"/>
      <c r="BG37" s="619" t="s">
        <v>319</v>
      </c>
      <c r="BH37" s="620"/>
      <c r="BI37" s="620"/>
      <c r="BJ37" s="620"/>
      <c r="BK37" s="620"/>
      <c r="BL37" s="620"/>
      <c r="BM37" s="620"/>
      <c r="BN37" s="620"/>
      <c r="BO37" s="620"/>
      <c r="BP37" s="620"/>
      <c r="BQ37" s="620"/>
      <c r="BR37" s="620"/>
      <c r="BS37" s="620"/>
      <c r="BT37" s="620"/>
      <c r="BU37" s="621"/>
      <c r="BV37" s="622">
        <v>701</v>
      </c>
      <c r="BW37" s="623"/>
      <c r="BX37" s="623"/>
      <c r="BY37" s="623"/>
      <c r="BZ37" s="623"/>
      <c r="CA37" s="623"/>
      <c r="CB37" s="659"/>
      <c r="CD37" s="619" t="s">
        <v>320</v>
      </c>
      <c r="CE37" s="620"/>
      <c r="CF37" s="620"/>
      <c r="CG37" s="620"/>
      <c r="CH37" s="620"/>
      <c r="CI37" s="620"/>
      <c r="CJ37" s="620"/>
      <c r="CK37" s="620"/>
      <c r="CL37" s="620"/>
      <c r="CM37" s="620"/>
      <c r="CN37" s="620"/>
      <c r="CO37" s="620"/>
      <c r="CP37" s="620"/>
      <c r="CQ37" s="621"/>
      <c r="CR37" s="622">
        <v>320508</v>
      </c>
      <c r="CS37" s="635"/>
      <c r="CT37" s="635"/>
      <c r="CU37" s="635"/>
      <c r="CV37" s="635"/>
      <c r="CW37" s="635"/>
      <c r="CX37" s="635"/>
      <c r="CY37" s="636"/>
      <c r="CZ37" s="625">
        <v>9.8000000000000007</v>
      </c>
      <c r="DA37" s="637"/>
      <c r="DB37" s="637"/>
      <c r="DC37" s="638"/>
      <c r="DD37" s="628">
        <v>200508</v>
      </c>
      <c r="DE37" s="635"/>
      <c r="DF37" s="635"/>
      <c r="DG37" s="635"/>
      <c r="DH37" s="635"/>
      <c r="DI37" s="635"/>
      <c r="DJ37" s="635"/>
      <c r="DK37" s="636"/>
      <c r="DL37" s="628">
        <v>177298</v>
      </c>
      <c r="DM37" s="635"/>
      <c r="DN37" s="635"/>
      <c r="DO37" s="635"/>
      <c r="DP37" s="635"/>
      <c r="DQ37" s="635"/>
      <c r="DR37" s="635"/>
      <c r="DS37" s="635"/>
      <c r="DT37" s="635"/>
      <c r="DU37" s="635"/>
      <c r="DV37" s="636"/>
      <c r="DW37" s="625">
        <v>11.6</v>
      </c>
      <c r="DX37" s="637"/>
      <c r="DY37" s="637"/>
      <c r="DZ37" s="637"/>
      <c r="EA37" s="637"/>
      <c r="EB37" s="637"/>
      <c r="EC37" s="649"/>
    </row>
    <row r="38" spans="2:133" ht="11.25" customHeight="1" x14ac:dyDescent="0.15">
      <c r="B38" s="619" t="s">
        <v>321</v>
      </c>
      <c r="C38" s="620"/>
      <c r="D38" s="620"/>
      <c r="E38" s="620"/>
      <c r="F38" s="620"/>
      <c r="G38" s="620"/>
      <c r="H38" s="620"/>
      <c r="I38" s="620"/>
      <c r="J38" s="620"/>
      <c r="K38" s="620"/>
      <c r="L38" s="620"/>
      <c r="M38" s="620"/>
      <c r="N38" s="620"/>
      <c r="O38" s="620"/>
      <c r="P38" s="620"/>
      <c r="Q38" s="621"/>
      <c r="R38" s="622">
        <v>392500</v>
      </c>
      <c r="S38" s="623"/>
      <c r="T38" s="623"/>
      <c r="U38" s="623"/>
      <c r="V38" s="623"/>
      <c r="W38" s="623"/>
      <c r="X38" s="623"/>
      <c r="Y38" s="624"/>
      <c r="Z38" s="660">
        <v>11.6</v>
      </c>
      <c r="AA38" s="660"/>
      <c r="AB38" s="660"/>
      <c r="AC38" s="660"/>
      <c r="AD38" s="661" t="s">
        <v>122</v>
      </c>
      <c r="AE38" s="661"/>
      <c r="AF38" s="661"/>
      <c r="AG38" s="661"/>
      <c r="AH38" s="661"/>
      <c r="AI38" s="661"/>
      <c r="AJ38" s="661"/>
      <c r="AK38" s="661"/>
      <c r="AL38" s="625" t="s">
        <v>122</v>
      </c>
      <c r="AM38" s="626"/>
      <c r="AN38" s="626"/>
      <c r="AO38" s="662"/>
      <c r="AQ38" s="655" t="s">
        <v>322</v>
      </c>
      <c r="AR38" s="656"/>
      <c r="AS38" s="656"/>
      <c r="AT38" s="656"/>
      <c r="AU38" s="656"/>
      <c r="AV38" s="656"/>
      <c r="AW38" s="656"/>
      <c r="AX38" s="656"/>
      <c r="AY38" s="657"/>
      <c r="AZ38" s="622">
        <v>29682</v>
      </c>
      <c r="BA38" s="623"/>
      <c r="BB38" s="623"/>
      <c r="BC38" s="623"/>
      <c r="BD38" s="635"/>
      <c r="BE38" s="635"/>
      <c r="BF38" s="658"/>
      <c r="BG38" s="619" t="s">
        <v>323</v>
      </c>
      <c r="BH38" s="620"/>
      <c r="BI38" s="620"/>
      <c r="BJ38" s="620"/>
      <c r="BK38" s="620"/>
      <c r="BL38" s="620"/>
      <c r="BM38" s="620"/>
      <c r="BN38" s="620"/>
      <c r="BO38" s="620"/>
      <c r="BP38" s="620"/>
      <c r="BQ38" s="620"/>
      <c r="BR38" s="620"/>
      <c r="BS38" s="620"/>
      <c r="BT38" s="620"/>
      <c r="BU38" s="621"/>
      <c r="BV38" s="622">
        <v>306</v>
      </c>
      <c r="BW38" s="623"/>
      <c r="BX38" s="623"/>
      <c r="BY38" s="623"/>
      <c r="BZ38" s="623"/>
      <c r="CA38" s="623"/>
      <c r="CB38" s="659"/>
      <c r="CD38" s="619" t="s">
        <v>324</v>
      </c>
      <c r="CE38" s="620"/>
      <c r="CF38" s="620"/>
      <c r="CG38" s="620"/>
      <c r="CH38" s="620"/>
      <c r="CI38" s="620"/>
      <c r="CJ38" s="620"/>
      <c r="CK38" s="620"/>
      <c r="CL38" s="620"/>
      <c r="CM38" s="620"/>
      <c r="CN38" s="620"/>
      <c r="CO38" s="620"/>
      <c r="CP38" s="620"/>
      <c r="CQ38" s="621"/>
      <c r="CR38" s="622">
        <v>132439</v>
      </c>
      <c r="CS38" s="623"/>
      <c r="CT38" s="623"/>
      <c r="CU38" s="623"/>
      <c r="CV38" s="623"/>
      <c r="CW38" s="623"/>
      <c r="CX38" s="623"/>
      <c r="CY38" s="624"/>
      <c r="CZ38" s="625">
        <v>4.0999999999999996</v>
      </c>
      <c r="DA38" s="637"/>
      <c r="DB38" s="637"/>
      <c r="DC38" s="638"/>
      <c r="DD38" s="628">
        <v>106994</v>
      </c>
      <c r="DE38" s="623"/>
      <c r="DF38" s="623"/>
      <c r="DG38" s="623"/>
      <c r="DH38" s="623"/>
      <c r="DI38" s="623"/>
      <c r="DJ38" s="623"/>
      <c r="DK38" s="624"/>
      <c r="DL38" s="628">
        <v>101649</v>
      </c>
      <c r="DM38" s="623"/>
      <c r="DN38" s="623"/>
      <c r="DO38" s="623"/>
      <c r="DP38" s="623"/>
      <c r="DQ38" s="623"/>
      <c r="DR38" s="623"/>
      <c r="DS38" s="623"/>
      <c r="DT38" s="623"/>
      <c r="DU38" s="623"/>
      <c r="DV38" s="624"/>
      <c r="DW38" s="625">
        <v>6.7</v>
      </c>
      <c r="DX38" s="637"/>
      <c r="DY38" s="637"/>
      <c r="DZ38" s="637"/>
      <c r="EA38" s="637"/>
      <c r="EB38" s="637"/>
      <c r="EC38" s="649"/>
    </row>
    <row r="39" spans="2:133" ht="11.25" customHeight="1" x14ac:dyDescent="0.15">
      <c r="B39" s="619" t="s">
        <v>325</v>
      </c>
      <c r="C39" s="620"/>
      <c r="D39" s="620"/>
      <c r="E39" s="620"/>
      <c r="F39" s="620"/>
      <c r="G39" s="620"/>
      <c r="H39" s="620"/>
      <c r="I39" s="620"/>
      <c r="J39" s="620"/>
      <c r="K39" s="620"/>
      <c r="L39" s="620"/>
      <c r="M39" s="620"/>
      <c r="N39" s="620"/>
      <c r="O39" s="620"/>
      <c r="P39" s="620"/>
      <c r="Q39" s="621"/>
      <c r="R39" s="622" t="s">
        <v>122</v>
      </c>
      <c r="S39" s="623"/>
      <c r="T39" s="623"/>
      <c r="U39" s="623"/>
      <c r="V39" s="623"/>
      <c r="W39" s="623"/>
      <c r="X39" s="623"/>
      <c r="Y39" s="624"/>
      <c r="Z39" s="660" t="s">
        <v>122</v>
      </c>
      <c r="AA39" s="660"/>
      <c r="AB39" s="660"/>
      <c r="AC39" s="660"/>
      <c r="AD39" s="661" t="s">
        <v>122</v>
      </c>
      <c r="AE39" s="661"/>
      <c r="AF39" s="661"/>
      <c r="AG39" s="661"/>
      <c r="AH39" s="661"/>
      <c r="AI39" s="661"/>
      <c r="AJ39" s="661"/>
      <c r="AK39" s="661"/>
      <c r="AL39" s="625" t="s">
        <v>122</v>
      </c>
      <c r="AM39" s="626"/>
      <c r="AN39" s="626"/>
      <c r="AO39" s="662"/>
      <c r="AQ39" s="655" t="s">
        <v>326</v>
      </c>
      <c r="AR39" s="656"/>
      <c r="AS39" s="656"/>
      <c r="AT39" s="656"/>
      <c r="AU39" s="656"/>
      <c r="AV39" s="656"/>
      <c r="AW39" s="656"/>
      <c r="AX39" s="656"/>
      <c r="AY39" s="657"/>
      <c r="AZ39" s="622" t="s">
        <v>122</v>
      </c>
      <c r="BA39" s="623"/>
      <c r="BB39" s="623"/>
      <c r="BC39" s="623"/>
      <c r="BD39" s="635"/>
      <c r="BE39" s="635"/>
      <c r="BF39" s="658"/>
      <c r="BG39" s="619" t="s">
        <v>327</v>
      </c>
      <c r="BH39" s="620"/>
      <c r="BI39" s="620"/>
      <c r="BJ39" s="620"/>
      <c r="BK39" s="620"/>
      <c r="BL39" s="620"/>
      <c r="BM39" s="620"/>
      <c r="BN39" s="620"/>
      <c r="BO39" s="620"/>
      <c r="BP39" s="620"/>
      <c r="BQ39" s="620"/>
      <c r="BR39" s="620"/>
      <c r="BS39" s="620"/>
      <c r="BT39" s="620"/>
      <c r="BU39" s="621"/>
      <c r="BV39" s="622">
        <v>439</v>
      </c>
      <c r="BW39" s="623"/>
      <c r="BX39" s="623"/>
      <c r="BY39" s="623"/>
      <c r="BZ39" s="623"/>
      <c r="CA39" s="623"/>
      <c r="CB39" s="659"/>
      <c r="CD39" s="619" t="s">
        <v>328</v>
      </c>
      <c r="CE39" s="620"/>
      <c r="CF39" s="620"/>
      <c r="CG39" s="620"/>
      <c r="CH39" s="620"/>
      <c r="CI39" s="620"/>
      <c r="CJ39" s="620"/>
      <c r="CK39" s="620"/>
      <c r="CL39" s="620"/>
      <c r="CM39" s="620"/>
      <c r="CN39" s="620"/>
      <c r="CO39" s="620"/>
      <c r="CP39" s="620"/>
      <c r="CQ39" s="621"/>
      <c r="CR39" s="622">
        <v>462432</v>
      </c>
      <c r="CS39" s="635"/>
      <c r="CT39" s="635"/>
      <c r="CU39" s="635"/>
      <c r="CV39" s="635"/>
      <c r="CW39" s="635"/>
      <c r="CX39" s="635"/>
      <c r="CY39" s="636"/>
      <c r="CZ39" s="625">
        <v>14.2</v>
      </c>
      <c r="DA39" s="637"/>
      <c r="DB39" s="637"/>
      <c r="DC39" s="638"/>
      <c r="DD39" s="628">
        <v>355690</v>
      </c>
      <c r="DE39" s="635"/>
      <c r="DF39" s="635"/>
      <c r="DG39" s="635"/>
      <c r="DH39" s="635"/>
      <c r="DI39" s="635"/>
      <c r="DJ39" s="635"/>
      <c r="DK39" s="636"/>
      <c r="DL39" s="628" t="s">
        <v>122</v>
      </c>
      <c r="DM39" s="635"/>
      <c r="DN39" s="635"/>
      <c r="DO39" s="635"/>
      <c r="DP39" s="635"/>
      <c r="DQ39" s="635"/>
      <c r="DR39" s="635"/>
      <c r="DS39" s="635"/>
      <c r="DT39" s="635"/>
      <c r="DU39" s="635"/>
      <c r="DV39" s="636"/>
      <c r="DW39" s="625" t="s">
        <v>122</v>
      </c>
      <c r="DX39" s="637"/>
      <c r="DY39" s="637"/>
      <c r="DZ39" s="637"/>
      <c r="EA39" s="637"/>
      <c r="EB39" s="637"/>
      <c r="EC39" s="649"/>
    </row>
    <row r="40" spans="2:133" ht="11.25" customHeight="1" x14ac:dyDescent="0.15">
      <c r="B40" s="619" t="s">
        <v>329</v>
      </c>
      <c r="C40" s="620"/>
      <c r="D40" s="620"/>
      <c r="E40" s="620"/>
      <c r="F40" s="620"/>
      <c r="G40" s="620"/>
      <c r="H40" s="620"/>
      <c r="I40" s="620"/>
      <c r="J40" s="620"/>
      <c r="K40" s="620"/>
      <c r="L40" s="620"/>
      <c r="M40" s="620"/>
      <c r="N40" s="620"/>
      <c r="O40" s="620"/>
      <c r="P40" s="620"/>
      <c r="Q40" s="621"/>
      <c r="R40" s="622">
        <v>2300</v>
      </c>
      <c r="S40" s="623"/>
      <c r="T40" s="623"/>
      <c r="U40" s="623"/>
      <c r="V40" s="623"/>
      <c r="W40" s="623"/>
      <c r="X40" s="623"/>
      <c r="Y40" s="624"/>
      <c r="Z40" s="660">
        <v>0.1</v>
      </c>
      <c r="AA40" s="660"/>
      <c r="AB40" s="660"/>
      <c r="AC40" s="660"/>
      <c r="AD40" s="661" t="s">
        <v>122</v>
      </c>
      <c r="AE40" s="661"/>
      <c r="AF40" s="661"/>
      <c r="AG40" s="661"/>
      <c r="AH40" s="661"/>
      <c r="AI40" s="661"/>
      <c r="AJ40" s="661"/>
      <c r="AK40" s="661"/>
      <c r="AL40" s="625" t="s">
        <v>122</v>
      </c>
      <c r="AM40" s="626"/>
      <c r="AN40" s="626"/>
      <c r="AO40" s="662"/>
      <c r="AQ40" s="655" t="s">
        <v>330</v>
      </c>
      <c r="AR40" s="656"/>
      <c r="AS40" s="656"/>
      <c r="AT40" s="656"/>
      <c r="AU40" s="656"/>
      <c r="AV40" s="656"/>
      <c r="AW40" s="656"/>
      <c r="AX40" s="656"/>
      <c r="AY40" s="657"/>
      <c r="AZ40" s="622" t="s">
        <v>122</v>
      </c>
      <c r="BA40" s="623"/>
      <c r="BB40" s="623"/>
      <c r="BC40" s="623"/>
      <c r="BD40" s="635"/>
      <c r="BE40" s="635"/>
      <c r="BF40" s="658"/>
      <c r="BG40" s="663" t="s">
        <v>331</v>
      </c>
      <c r="BH40" s="664"/>
      <c r="BI40" s="664"/>
      <c r="BJ40" s="664"/>
      <c r="BK40" s="664"/>
      <c r="BL40" s="202"/>
      <c r="BM40" s="620" t="s">
        <v>332</v>
      </c>
      <c r="BN40" s="620"/>
      <c r="BO40" s="620"/>
      <c r="BP40" s="620"/>
      <c r="BQ40" s="620"/>
      <c r="BR40" s="620"/>
      <c r="BS40" s="620"/>
      <c r="BT40" s="620"/>
      <c r="BU40" s="621"/>
      <c r="BV40" s="622">
        <v>78</v>
      </c>
      <c r="BW40" s="623"/>
      <c r="BX40" s="623"/>
      <c r="BY40" s="623"/>
      <c r="BZ40" s="623"/>
      <c r="CA40" s="623"/>
      <c r="CB40" s="659"/>
      <c r="CD40" s="619" t="s">
        <v>333</v>
      </c>
      <c r="CE40" s="620"/>
      <c r="CF40" s="620"/>
      <c r="CG40" s="620"/>
      <c r="CH40" s="620"/>
      <c r="CI40" s="620"/>
      <c r="CJ40" s="620"/>
      <c r="CK40" s="620"/>
      <c r="CL40" s="620"/>
      <c r="CM40" s="620"/>
      <c r="CN40" s="620"/>
      <c r="CO40" s="620"/>
      <c r="CP40" s="620"/>
      <c r="CQ40" s="621"/>
      <c r="CR40" s="622">
        <v>22840</v>
      </c>
      <c r="CS40" s="623"/>
      <c r="CT40" s="623"/>
      <c r="CU40" s="623"/>
      <c r="CV40" s="623"/>
      <c r="CW40" s="623"/>
      <c r="CX40" s="623"/>
      <c r="CY40" s="624"/>
      <c r="CZ40" s="625">
        <v>0.7</v>
      </c>
      <c r="DA40" s="637"/>
      <c r="DB40" s="637"/>
      <c r="DC40" s="638"/>
      <c r="DD40" s="628">
        <v>242</v>
      </c>
      <c r="DE40" s="623"/>
      <c r="DF40" s="623"/>
      <c r="DG40" s="623"/>
      <c r="DH40" s="623"/>
      <c r="DI40" s="623"/>
      <c r="DJ40" s="623"/>
      <c r="DK40" s="624"/>
      <c r="DL40" s="628">
        <v>242</v>
      </c>
      <c r="DM40" s="623"/>
      <c r="DN40" s="623"/>
      <c r="DO40" s="623"/>
      <c r="DP40" s="623"/>
      <c r="DQ40" s="623"/>
      <c r="DR40" s="623"/>
      <c r="DS40" s="623"/>
      <c r="DT40" s="623"/>
      <c r="DU40" s="623"/>
      <c r="DV40" s="624"/>
      <c r="DW40" s="625">
        <v>0</v>
      </c>
      <c r="DX40" s="637"/>
      <c r="DY40" s="637"/>
      <c r="DZ40" s="637"/>
      <c r="EA40" s="637"/>
      <c r="EB40" s="637"/>
      <c r="EC40" s="649"/>
    </row>
    <row r="41" spans="2:133" ht="11.25" customHeight="1" x14ac:dyDescent="0.15">
      <c r="B41" s="603" t="s">
        <v>334</v>
      </c>
      <c r="C41" s="604"/>
      <c r="D41" s="604"/>
      <c r="E41" s="604"/>
      <c r="F41" s="604"/>
      <c r="G41" s="604"/>
      <c r="H41" s="604"/>
      <c r="I41" s="604"/>
      <c r="J41" s="604"/>
      <c r="K41" s="604"/>
      <c r="L41" s="604"/>
      <c r="M41" s="604"/>
      <c r="N41" s="604"/>
      <c r="O41" s="604"/>
      <c r="P41" s="604"/>
      <c r="Q41" s="605"/>
      <c r="R41" s="606">
        <v>3374743</v>
      </c>
      <c r="S41" s="647"/>
      <c r="T41" s="647"/>
      <c r="U41" s="647"/>
      <c r="V41" s="647"/>
      <c r="W41" s="647"/>
      <c r="X41" s="647"/>
      <c r="Y41" s="650"/>
      <c r="Z41" s="651">
        <v>100</v>
      </c>
      <c r="AA41" s="651"/>
      <c r="AB41" s="651"/>
      <c r="AC41" s="651"/>
      <c r="AD41" s="652">
        <v>1525085</v>
      </c>
      <c r="AE41" s="652"/>
      <c r="AF41" s="652"/>
      <c r="AG41" s="652"/>
      <c r="AH41" s="652"/>
      <c r="AI41" s="652"/>
      <c r="AJ41" s="652"/>
      <c r="AK41" s="652"/>
      <c r="AL41" s="609">
        <v>100</v>
      </c>
      <c r="AM41" s="653"/>
      <c r="AN41" s="653"/>
      <c r="AO41" s="654"/>
      <c r="AQ41" s="655" t="s">
        <v>335</v>
      </c>
      <c r="AR41" s="656"/>
      <c r="AS41" s="656"/>
      <c r="AT41" s="656"/>
      <c r="AU41" s="656"/>
      <c r="AV41" s="656"/>
      <c r="AW41" s="656"/>
      <c r="AX41" s="656"/>
      <c r="AY41" s="657"/>
      <c r="AZ41" s="622">
        <v>26689</v>
      </c>
      <c r="BA41" s="623"/>
      <c r="BB41" s="623"/>
      <c r="BC41" s="623"/>
      <c r="BD41" s="635"/>
      <c r="BE41" s="635"/>
      <c r="BF41" s="658"/>
      <c r="BG41" s="663"/>
      <c r="BH41" s="664"/>
      <c r="BI41" s="664"/>
      <c r="BJ41" s="664"/>
      <c r="BK41" s="664"/>
      <c r="BL41" s="202"/>
      <c r="BM41" s="620" t="s">
        <v>336</v>
      </c>
      <c r="BN41" s="620"/>
      <c r="BO41" s="620"/>
      <c r="BP41" s="620"/>
      <c r="BQ41" s="620"/>
      <c r="BR41" s="620"/>
      <c r="BS41" s="620"/>
      <c r="BT41" s="620"/>
      <c r="BU41" s="621"/>
      <c r="BV41" s="622">
        <v>12</v>
      </c>
      <c r="BW41" s="623"/>
      <c r="BX41" s="623"/>
      <c r="BY41" s="623"/>
      <c r="BZ41" s="623"/>
      <c r="CA41" s="623"/>
      <c r="CB41" s="659"/>
      <c r="CD41" s="619" t="s">
        <v>337</v>
      </c>
      <c r="CE41" s="620"/>
      <c r="CF41" s="620"/>
      <c r="CG41" s="620"/>
      <c r="CH41" s="620"/>
      <c r="CI41" s="620"/>
      <c r="CJ41" s="620"/>
      <c r="CK41" s="620"/>
      <c r="CL41" s="620"/>
      <c r="CM41" s="620"/>
      <c r="CN41" s="620"/>
      <c r="CO41" s="620"/>
      <c r="CP41" s="620"/>
      <c r="CQ41" s="621"/>
      <c r="CR41" s="622" t="s">
        <v>122</v>
      </c>
      <c r="CS41" s="635"/>
      <c r="CT41" s="635"/>
      <c r="CU41" s="635"/>
      <c r="CV41" s="635"/>
      <c r="CW41" s="635"/>
      <c r="CX41" s="635"/>
      <c r="CY41" s="636"/>
      <c r="CZ41" s="625" t="s">
        <v>122</v>
      </c>
      <c r="DA41" s="637"/>
      <c r="DB41" s="637"/>
      <c r="DC41" s="638"/>
      <c r="DD41" s="628" t="s">
        <v>122</v>
      </c>
      <c r="DE41" s="635"/>
      <c r="DF41" s="635"/>
      <c r="DG41" s="635"/>
      <c r="DH41" s="635"/>
      <c r="DI41" s="635"/>
      <c r="DJ41" s="635"/>
      <c r="DK41" s="636"/>
      <c r="DL41" s="629"/>
      <c r="DM41" s="630"/>
      <c r="DN41" s="630"/>
      <c r="DO41" s="630"/>
      <c r="DP41" s="630"/>
      <c r="DQ41" s="630"/>
      <c r="DR41" s="630"/>
      <c r="DS41" s="630"/>
      <c r="DT41" s="630"/>
      <c r="DU41" s="630"/>
      <c r="DV41" s="631"/>
      <c r="DW41" s="632"/>
      <c r="DX41" s="633"/>
      <c r="DY41" s="633"/>
      <c r="DZ41" s="633"/>
      <c r="EA41" s="633"/>
      <c r="EB41" s="633"/>
      <c r="EC41" s="634"/>
    </row>
    <row r="42" spans="2:133" ht="11.25" customHeight="1" x14ac:dyDescent="0.15">
      <c r="AQ42" s="667" t="s">
        <v>338</v>
      </c>
      <c r="AR42" s="668"/>
      <c r="AS42" s="668"/>
      <c r="AT42" s="668"/>
      <c r="AU42" s="668"/>
      <c r="AV42" s="668"/>
      <c r="AW42" s="668"/>
      <c r="AX42" s="668"/>
      <c r="AY42" s="669"/>
      <c r="AZ42" s="606">
        <v>105750</v>
      </c>
      <c r="BA42" s="647"/>
      <c r="BB42" s="647"/>
      <c r="BC42" s="647"/>
      <c r="BD42" s="607"/>
      <c r="BE42" s="607"/>
      <c r="BF42" s="670"/>
      <c r="BG42" s="665"/>
      <c r="BH42" s="666"/>
      <c r="BI42" s="666"/>
      <c r="BJ42" s="666"/>
      <c r="BK42" s="666"/>
      <c r="BL42" s="203"/>
      <c r="BM42" s="604" t="s">
        <v>339</v>
      </c>
      <c r="BN42" s="604"/>
      <c r="BO42" s="604"/>
      <c r="BP42" s="604"/>
      <c r="BQ42" s="604"/>
      <c r="BR42" s="604"/>
      <c r="BS42" s="604"/>
      <c r="BT42" s="604"/>
      <c r="BU42" s="605"/>
      <c r="BV42" s="606">
        <v>331</v>
      </c>
      <c r="BW42" s="647"/>
      <c r="BX42" s="647"/>
      <c r="BY42" s="647"/>
      <c r="BZ42" s="647"/>
      <c r="CA42" s="647"/>
      <c r="CB42" s="648"/>
      <c r="CD42" s="619" t="s">
        <v>340</v>
      </c>
      <c r="CE42" s="620"/>
      <c r="CF42" s="620"/>
      <c r="CG42" s="620"/>
      <c r="CH42" s="620"/>
      <c r="CI42" s="620"/>
      <c r="CJ42" s="620"/>
      <c r="CK42" s="620"/>
      <c r="CL42" s="620"/>
      <c r="CM42" s="620"/>
      <c r="CN42" s="620"/>
      <c r="CO42" s="620"/>
      <c r="CP42" s="620"/>
      <c r="CQ42" s="621"/>
      <c r="CR42" s="622">
        <v>612836</v>
      </c>
      <c r="CS42" s="635"/>
      <c r="CT42" s="635"/>
      <c r="CU42" s="635"/>
      <c r="CV42" s="635"/>
      <c r="CW42" s="635"/>
      <c r="CX42" s="635"/>
      <c r="CY42" s="636"/>
      <c r="CZ42" s="625">
        <v>18.8</v>
      </c>
      <c r="DA42" s="637"/>
      <c r="DB42" s="637"/>
      <c r="DC42" s="638"/>
      <c r="DD42" s="628">
        <v>28073</v>
      </c>
      <c r="DE42" s="635"/>
      <c r="DF42" s="635"/>
      <c r="DG42" s="635"/>
      <c r="DH42" s="635"/>
      <c r="DI42" s="635"/>
      <c r="DJ42" s="635"/>
      <c r="DK42" s="636"/>
      <c r="DL42" s="629"/>
      <c r="DM42" s="630"/>
      <c r="DN42" s="630"/>
      <c r="DO42" s="630"/>
      <c r="DP42" s="630"/>
      <c r="DQ42" s="630"/>
      <c r="DR42" s="630"/>
      <c r="DS42" s="630"/>
      <c r="DT42" s="630"/>
      <c r="DU42" s="630"/>
      <c r="DV42" s="631"/>
      <c r="DW42" s="632"/>
      <c r="DX42" s="633"/>
      <c r="DY42" s="633"/>
      <c r="DZ42" s="633"/>
      <c r="EA42" s="633"/>
      <c r="EB42" s="633"/>
      <c r="EC42" s="634"/>
    </row>
    <row r="43" spans="2:133" ht="11.25" customHeight="1" x14ac:dyDescent="0.15">
      <c r="B43" s="196" t="s">
        <v>341</v>
      </c>
      <c r="CD43" s="619" t="s">
        <v>342</v>
      </c>
      <c r="CE43" s="620"/>
      <c r="CF43" s="620"/>
      <c r="CG43" s="620"/>
      <c r="CH43" s="620"/>
      <c r="CI43" s="620"/>
      <c r="CJ43" s="620"/>
      <c r="CK43" s="620"/>
      <c r="CL43" s="620"/>
      <c r="CM43" s="620"/>
      <c r="CN43" s="620"/>
      <c r="CO43" s="620"/>
      <c r="CP43" s="620"/>
      <c r="CQ43" s="621"/>
      <c r="CR43" s="622">
        <v>477</v>
      </c>
      <c r="CS43" s="635"/>
      <c r="CT43" s="635"/>
      <c r="CU43" s="635"/>
      <c r="CV43" s="635"/>
      <c r="CW43" s="635"/>
      <c r="CX43" s="635"/>
      <c r="CY43" s="636"/>
      <c r="CZ43" s="625">
        <v>0</v>
      </c>
      <c r="DA43" s="637"/>
      <c r="DB43" s="637"/>
      <c r="DC43" s="638"/>
      <c r="DD43" s="628">
        <v>477</v>
      </c>
      <c r="DE43" s="635"/>
      <c r="DF43" s="635"/>
      <c r="DG43" s="635"/>
      <c r="DH43" s="635"/>
      <c r="DI43" s="635"/>
      <c r="DJ43" s="635"/>
      <c r="DK43" s="636"/>
      <c r="DL43" s="629"/>
      <c r="DM43" s="630"/>
      <c r="DN43" s="630"/>
      <c r="DO43" s="630"/>
      <c r="DP43" s="630"/>
      <c r="DQ43" s="630"/>
      <c r="DR43" s="630"/>
      <c r="DS43" s="630"/>
      <c r="DT43" s="630"/>
      <c r="DU43" s="630"/>
      <c r="DV43" s="631"/>
      <c r="DW43" s="632"/>
      <c r="DX43" s="633"/>
      <c r="DY43" s="633"/>
      <c r="DZ43" s="633"/>
      <c r="EA43" s="633"/>
      <c r="EB43" s="633"/>
      <c r="EC43" s="634"/>
    </row>
    <row r="44" spans="2:133" ht="11.25" customHeight="1" x14ac:dyDescent="0.15">
      <c r="B44" s="639" t="s">
        <v>343</v>
      </c>
      <c r="C44" s="639"/>
      <c r="D44" s="639"/>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639"/>
      <c r="AK44" s="639"/>
      <c r="AL44" s="639"/>
      <c r="AM44" s="639"/>
      <c r="AN44" s="639"/>
      <c r="AO44" s="639"/>
      <c r="AP44" s="639"/>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39"/>
      <c r="BN44" s="639"/>
      <c r="BO44" s="639"/>
      <c r="BP44" s="639"/>
      <c r="BQ44" s="639"/>
      <c r="BR44" s="639"/>
      <c r="BS44" s="639"/>
      <c r="BT44" s="639"/>
      <c r="BU44" s="639"/>
      <c r="BV44" s="639"/>
      <c r="BW44" s="639"/>
      <c r="BX44" s="639"/>
      <c r="BY44" s="639"/>
      <c r="BZ44" s="639"/>
      <c r="CA44" s="639"/>
      <c r="CB44" s="639"/>
      <c r="CC44" s="640"/>
      <c r="CD44" s="641" t="s">
        <v>291</v>
      </c>
      <c r="CE44" s="642"/>
      <c r="CF44" s="619" t="s">
        <v>344</v>
      </c>
      <c r="CG44" s="620"/>
      <c r="CH44" s="620"/>
      <c r="CI44" s="620"/>
      <c r="CJ44" s="620"/>
      <c r="CK44" s="620"/>
      <c r="CL44" s="620"/>
      <c r="CM44" s="620"/>
      <c r="CN44" s="620"/>
      <c r="CO44" s="620"/>
      <c r="CP44" s="620"/>
      <c r="CQ44" s="621"/>
      <c r="CR44" s="622">
        <v>612836</v>
      </c>
      <c r="CS44" s="623"/>
      <c r="CT44" s="623"/>
      <c r="CU44" s="623"/>
      <c r="CV44" s="623"/>
      <c r="CW44" s="623"/>
      <c r="CX44" s="623"/>
      <c r="CY44" s="624"/>
      <c r="CZ44" s="625">
        <v>18.8</v>
      </c>
      <c r="DA44" s="626"/>
      <c r="DB44" s="626"/>
      <c r="DC44" s="627"/>
      <c r="DD44" s="628">
        <v>28073</v>
      </c>
      <c r="DE44" s="623"/>
      <c r="DF44" s="623"/>
      <c r="DG44" s="623"/>
      <c r="DH44" s="623"/>
      <c r="DI44" s="623"/>
      <c r="DJ44" s="623"/>
      <c r="DK44" s="624"/>
      <c r="DL44" s="629"/>
      <c r="DM44" s="630"/>
      <c r="DN44" s="630"/>
      <c r="DO44" s="630"/>
      <c r="DP44" s="630"/>
      <c r="DQ44" s="630"/>
      <c r="DR44" s="630"/>
      <c r="DS44" s="630"/>
      <c r="DT44" s="630"/>
      <c r="DU44" s="630"/>
      <c r="DV44" s="631"/>
      <c r="DW44" s="632"/>
      <c r="DX44" s="633"/>
      <c r="DY44" s="633"/>
      <c r="DZ44" s="633"/>
      <c r="EA44" s="633"/>
      <c r="EB44" s="633"/>
      <c r="EC44" s="634"/>
    </row>
    <row r="45" spans="2:133" ht="11.25" customHeight="1" x14ac:dyDescent="0.15">
      <c r="B45" s="639" t="s">
        <v>345</v>
      </c>
      <c r="C45" s="639"/>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639"/>
      <c r="AN45" s="639"/>
      <c r="AO45" s="639"/>
      <c r="AP45" s="639"/>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39"/>
      <c r="BN45" s="639"/>
      <c r="BO45" s="639"/>
      <c r="BP45" s="639"/>
      <c r="BQ45" s="639"/>
      <c r="BR45" s="639"/>
      <c r="BS45" s="639"/>
      <c r="BT45" s="639"/>
      <c r="BU45" s="639"/>
      <c r="BV45" s="639"/>
      <c r="BW45" s="639"/>
      <c r="BX45" s="639"/>
      <c r="BY45" s="639"/>
      <c r="BZ45" s="639"/>
      <c r="CA45" s="639"/>
      <c r="CB45" s="639"/>
      <c r="CC45" s="640"/>
      <c r="CD45" s="643"/>
      <c r="CE45" s="644"/>
      <c r="CF45" s="619" t="s">
        <v>346</v>
      </c>
      <c r="CG45" s="620"/>
      <c r="CH45" s="620"/>
      <c r="CI45" s="620"/>
      <c r="CJ45" s="620"/>
      <c r="CK45" s="620"/>
      <c r="CL45" s="620"/>
      <c r="CM45" s="620"/>
      <c r="CN45" s="620"/>
      <c r="CO45" s="620"/>
      <c r="CP45" s="620"/>
      <c r="CQ45" s="621"/>
      <c r="CR45" s="622">
        <v>54533</v>
      </c>
      <c r="CS45" s="635"/>
      <c r="CT45" s="635"/>
      <c r="CU45" s="635"/>
      <c r="CV45" s="635"/>
      <c r="CW45" s="635"/>
      <c r="CX45" s="635"/>
      <c r="CY45" s="636"/>
      <c r="CZ45" s="625">
        <v>1.7</v>
      </c>
      <c r="DA45" s="637"/>
      <c r="DB45" s="637"/>
      <c r="DC45" s="638"/>
      <c r="DD45" s="628">
        <v>845</v>
      </c>
      <c r="DE45" s="635"/>
      <c r="DF45" s="635"/>
      <c r="DG45" s="635"/>
      <c r="DH45" s="635"/>
      <c r="DI45" s="635"/>
      <c r="DJ45" s="635"/>
      <c r="DK45" s="636"/>
      <c r="DL45" s="629"/>
      <c r="DM45" s="630"/>
      <c r="DN45" s="630"/>
      <c r="DO45" s="630"/>
      <c r="DP45" s="630"/>
      <c r="DQ45" s="630"/>
      <c r="DR45" s="630"/>
      <c r="DS45" s="630"/>
      <c r="DT45" s="630"/>
      <c r="DU45" s="630"/>
      <c r="DV45" s="631"/>
      <c r="DW45" s="632"/>
      <c r="DX45" s="633"/>
      <c r="DY45" s="633"/>
      <c r="DZ45" s="633"/>
      <c r="EA45" s="633"/>
      <c r="EB45" s="633"/>
      <c r="EC45" s="634"/>
    </row>
    <row r="46" spans="2:133" ht="11.25" customHeight="1" x14ac:dyDescent="0.15">
      <c r="B46" s="207"/>
      <c r="CD46" s="643"/>
      <c r="CE46" s="644"/>
      <c r="CF46" s="619" t="s">
        <v>347</v>
      </c>
      <c r="CG46" s="620"/>
      <c r="CH46" s="620"/>
      <c r="CI46" s="620"/>
      <c r="CJ46" s="620"/>
      <c r="CK46" s="620"/>
      <c r="CL46" s="620"/>
      <c r="CM46" s="620"/>
      <c r="CN46" s="620"/>
      <c r="CO46" s="620"/>
      <c r="CP46" s="620"/>
      <c r="CQ46" s="621"/>
      <c r="CR46" s="622">
        <v>524495</v>
      </c>
      <c r="CS46" s="623"/>
      <c r="CT46" s="623"/>
      <c r="CU46" s="623"/>
      <c r="CV46" s="623"/>
      <c r="CW46" s="623"/>
      <c r="CX46" s="623"/>
      <c r="CY46" s="624"/>
      <c r="CZ46" s="625">
        <v>16</v>
      </c>
      <c r="DA46" s="626"/>
      <c r="DB46" s="626"/>
      <c r="DC46" s="627"/>
      <c r="DD46" s="628">
        <v>26720</v>
      </c>
      <c r="DE46" s="623"/>
      <c r="DF46" s="623"/>
      <c r="DG46" s="623"/>
      <c r="DH46" s="623"/>
      <c r="DI46" s="623"/>
      <c r="DJ46" s="623"/>
      <c r="DK46" s="624"/>
      <c r="DL46" s="629"/>
      <c r="DM46" s="630"/>
      <c r="DN46" s="630"/>
      <c r="DO46" s="630"/>
      <c r="DP46" s="630"/>
      <c r="DQ46" s="630"/>
      <c r="DR46" s="630"/>
      <c r="DS46" s="630"/>
      <c r="DT46" s="630"/>
      <c r="DU46" s="630"/>
      <c r="DV46" s="631"/>
      <c r="DW46" s="632"/>
      <c r="DX46" s="633"/>
      <c r="DY46" s="633"/>
      <c r="DZ46" s="633"/>
      <c r="EA46" s="633"/>
      <c r="EB46" s="633"/>
      <c r="EC46" s="634"/>
    </row>
    <row r="47" spans="2:133" ht="11.25" customHeight="1" x14ac:dyDescent="0.15">
      <c r="B47" s="207"/>
      <c r="CD47" s="643"/>
      <c r="CE47" s="644"/>
      <c r="CF47" s="619" t="s">
        <v>348</v>
      </c>
      <c r="CG47" s="620"/>
      <c r="CH47" s="620"/>
      <c r="CI47" s="620"/>
      <c r="CJ47" s="620"/>
      <c r="CK47" s="620"/>
      <c r="CL47" s="620"/>
      <c r="CM47" s="620"/>
      <c r="CN47" s="620"/>
      <c r="CO47" s="620"/>
      <c r="CP47" s="620"/>
      <c r="CQ47" s="621"/>
      <c r="CR47" s="622" t="s">
        <v>122</v>
      </c>
      <c r="CS47" s="635"/>
      <c r="CT47" s="635"/>
      <c r="CU47" s="635"/>
      <c r="CV47" s="635"/>
      <c r="CW47" s="635"/>
      <c r="CX47" s="635"/>
      <c r="CY47" s="636"/>
      <c r="CZ47" s="625" t="s">
        <v>122</v>
      </c>
      <c r="DA47" s="637"/>
      <c r="DB47" s="637"/>
      <c r="DC47" s="638"/>
      <c r="DD47" s="628" t="s">
        <v>122</v>
      </c>
      <c r="DE47" s="635"/>
      <c r="DF47" s="635"/>
      <c r="DG47" s="635"/>
      <c r="DH47" s="635"/>
      <c r="DI47" s="635"/>
      <c r="DJ47" s="635"/>
      <c r="DK47" s="636"/>
      <c r="DL47" s="629"/>
      <c r="DM47" s="630"/>
      <c r="DN47" s="630"/>
      <c r="DO47" s="630"/>
      <c r="DP47" s="630"/>
      <c r="DQ47" s="630"/>
      <c r="DR47" s="630"/>
      <c r="DS47" s="630"/>
      <c r="DT47" s="630"/>
      <c r="DU47" s="630"/>
      <c r="DV47" s="631"/>
      <c r="DW47" s="632"/>
      <c r="DX47" s="633"/>
      <c r="DY47" s="633"/>
      <c r="DZ47" s="633"/>
      <c r="EA47" s="633"/>
      <c r="EB47" s="633"/>
      <c r="EC47" s="634"/>
    </row>
    <row r="48" spans="2:133" x14ac:dyDescent="0.15">
      <c r="B48" s="207"/>
      <c r="CD48" s="645"/>
      <c r="CE48" s="646"/>
      <c r="CF48" s="619" t="s">
        <v>349</v>
      </c>
      <c r="CG48" s="620"/>
      <c r="CH48" s="620"/>
      <c r="CI48" s="620"/>
      <c r="CJ48" s="620"/>
      <c r="CK48" s="620"/>
      <c r="CL48" s="620"/>
      <c r="CM48" s="620"/>
      <c r="CN48" s="620"/>
      <c r="CO48" s="620"/>
      <c r="CP48" s="620"/>
      <c r="CQ48" s="621"/>
      <c r="CR48" s="622" t="s">
        <v>122</v>
      </c>
      <c r="CS48" s="623"/>
      <c r="CT48" s="623"/>
      <c r="CU48" s="623"/>
      <c r="CV48" s="623"/>
      <c r="CW48" s="623"/>
      <c r="CX48" s="623"/>
      <c r="CY48" s="624"/>
      <c r="CZ48" s="625" t="s">
        <v>122</v>
      </c>
      <c r="DA48" s="626"/>
      <c r="DB48" s="626"/>
      <c r="DC48" s="627"/>
      <c r="DD48" s="628" t="s">
        <v>122</v>
      </c>
      <c r="DE48" s="623"/>
      <c r="DF48" s="623"/>
      <c r="DG48" s="623"/>
      <c r="DH48" s="623"/>
      <c r="DI48" s="623"/>
      <c r="DJ48" s="623"/>
      <c r="DK48" s="624"/>
      <c r="DL48" s="629"/>
      <c r="DM48" s="630"/>
      <c r="DN48" s="630"/>
      <c r="DO48" s="630"/>
      <c r="DP48" s="630"/>
      <c r="DQ48" s="630"/>
      <c r="DR48" s="630"/>
      <c r="DS48" s="630"/>
      <c r="DT48" s="630"/>
      <c r="DU48" s="630"/>
      <c r="DV48" s="631"/>
      <c r="DW48" s="632"/>
      <c r="DX48" s="633"/>
      <c r="DY48" s="633"/>
      <c r="DZ48" s="633"/>
      <c r="EA48" s="633"/>
      <c r="EB48" s="633"/>
      <c r="EC48" s="634"/>
    </row>
    <row r="49" spans="2:133" ht="11.25" customHeight="1" x14ac:dyDescent="0.15">
      <c r="B49" s="207"/>
      <c r="CD49" s="603" t="s">
        <v>350</v>
      </c>
      <c r="CE49" s="604"/>
      <c r="CF49" s="604"/>
      <c r="CG49" s="604"/>
      <c r="CH49" s="604"/>
      <c r="CI49" s="604"/>
      <c r="CJ49" s="604"/>
      <c r="CK49" s="604"/>
      <c r="CL49" s="604"/>
      <c r="CM49" s="604"/>
      <c r="CN49" s="604"/>
      <c r="CO49" s="604"/>
      <c r="CP49" s="604"/>
      <c r="CQ49" s="605"/>
      <c r="CR49" s="606">
        <v>3267957</v>
      </c>
      <c r="CS49" s="607"/>
      <c r="CT49" s="607"/>
      <c r="CU49" s="607"/>
      <c r="CV49" s="607"/>
      <c r="CW49" s="607"/>
      <c r="CX49" s="607"/>
      <c r="CY49" s="608"/>
      <c r="CZ49" s="609">
        <v>100</v>
      </c>
      <c r="DA49" s="610"/>
      <c r="DB49" s="610"/>
      <c r="DC49" s="611"/>
      <c r="DD49" s="612">
        <v>2049229</v>
      </c>
      <c r="DE49" s="607"/>
      <c r="DF49" s="607"/>
      <c r="DG49" s="607"/>
      <c r="DH49" s="607"/>
      <c r="DI49" s="607"/>
      <c r="DJ49" s="607"/>
      <c r="DK49" s="608"/>
      <c r="DL49" s="613"/>
      <c r="DM49" s="614"/>
      <c r="DN49" s="614"/>
      <c r="DO49" s="614"/>
      <c r="DP49" s="614"/>
      <c r="DQ49" s="614"/>
      <c r="DR49" s="614"/>
      <c r="DS49" s="614"/>
      <c r="DT49" s="614"/>
      <c r="DU49" s="614"/>
      <c r="DV49" s="615"/>
      <c r="DW49" s="616"/>
      <c r="DX49" s="617"/>
      <c r="DY49" s="617"/>
      <c r="DZ49" s="617"/>
      <c r="EA49" s="617"/>
      <c r="EB49" s="617"/>
      <c r="EC49" s="618"/>
    </row>
  </sheetData>
  <sheetProtection algorithmName="SHA-512" hashValue="w2QpYavjJRMSX8UiC44VJ+5Sb5DRczk5fiXwn9vurgRi1b/K9ziYqzNoQ6uLFjlisQGvIedVRukYX+wEjaDFPA==" saltValue="u7TsGR5TmBQvW98IEYYM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9" zoomScale="70" zoomScaleNormal="25" zoomScaleSheetLayoutView="70" workbookViewId="0">
      <selection activeCell="BO26" sqref="BO26"/>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91" t="s">
        <v>351</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2" t="s">
        <v>352</v>
      </c>
      <c r="DK2" s="1093"/>
      <c r="DL2" s="1093"/>
      <c r="DM2" s="1093"/>
      <c r="DN2" s="1093"/>
      <c r="DO2" s="1094"/>
      <c r="DP2" s="210"/>
      <c r="DQ2" s="1092" t="s">
        <v>353</v>
      </c>
      <c r="DR2" s="1093"/>
      <c r="DS2" s="1093"/>
      <c r="DT2" s="1093"/>
      <c r="DU2" s="1093"/>
      <c r="DV2" s="1093"/>
      <c r="DW2" s="1093"/>
      <c r="DX2" s="1093"/>
      <c r="DY2" s="1093"/>
      <c r="DZ2" s="1094"/>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60" t="s">
        <v>354</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14"/>
      <c r="BA4" s="214"/>
      <c r="BB4" s="214"/>
      <c r="BC4" s="214"/>
      <c r="BD4" s="214"/>
      <c r="BE4" s="215"/>
      <c r="BF4" s="215"/>
      <c r="BG4" s="215"/>
      <c r="BH4" s="215"/>
      <c r="BI4" s="215"/>
      <c r="BJ4" s="215"/>
      <c r="BK4" s="215"/>
      <c r="BL4" s="215"/>
      <c r="BM4" s="215"/>
      <c r="BN4" s="215"/>
      <c r="BO4" s="215"/>
      <c r="BP4" s="215"/>
      <c r="BQ4" s="731" t="s">
        <v>355</v>
      </c>
      <c r="BR4" s="731"/>
      <c r="BS4" s="731"/>
      <c r="BT4" s="731"/>
      <c r="BU4" s="731"/>
      <c r="BV4" s="731"/>
      <c r="BW4" s="731"/>
      <c r="BX4" s="731"/>
      <c r="BY4" s="731"/>
      <c r="BZ4" s="731"/>
      <c r="CA4" s="731"/>
      <c r="CB4" s="731"/>
      <c r="CC4" s="731"/>
      <c r="CD4" s="731"/>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217"/>
    </row>
    <row r="5" spans="1:131" s="218" customFormat="1" ht="26.25" customHeight="1" x14ac:dyDescent="0.15">
      <c r="A5" s="996" t="s">
        <v>356</v>
      </c>
      <c r="B5" s="997"/>
      <c r="C5" s="997"/>
      <c r="D5" s="997"/>
      <c r="E5" s="997"/>
      <c r="F5" s="997"/>
      <c r="G5" s="997"/>
      <c r="H5" s="997"/>
      <c r="I5" s="997"/>
      <c r="J5" s="997"/>
      <c r="K5" s="997"/>
      <c r="L5" s="997"/>
      <c r="M5" s="997"/>
      <c r="N5" s="997"/>
      <c r="O5" s="997"/>
      <c r="P5" s="998"/>
      <c r="Q5" s="1002" t="s">
        <v>357</v>
      </c>
      <c r="R5" s="1003"/>
      <c r="S5" s="1003"/>
      <c r="T5" s="1003"/>
      <c r="U5" s="1004"/>
      <c r="V5" s="1002" t="s">
        <v>358</v>
      </c>
      <c r="W5" s="1003"/>
      <c r="X5" s="1003"/>
      <c r="Y5" s="1003"/>
      <c r="Z5" s="1004"/>
      <c r="AA5" s="1002" t="s">
        <v>359</v>
      </c>
      <c r="AB5" s="1003"/>
      <c r="AC5" s="1003"/>
      <c r="AD5" s="1003"/>
      <c r="AE5" s="1003"/>
      <c r="AF5" s="1095" t="s">
        <v>360</v>
      </c>
      <c r="AG5" s="1003"/>
      <c r="AH5" s="1003"/>
      <c r="AI5" s="1003"/>
      <c r="AJ5" s="1016"/>
      <c r="AK5" s="1003" t="s">
        <v>361</v>
      </c>
      <c r="AL5" s="1003"/>
      <c r="AM5" s="1003"/>
      <c r="AN5" s="1003"/>
      <c r="AO5" s="1004"/>
      <c r="AP5" s="1002" t="s">
        <v>362</v>
      </c>
      <c r="AQ5" s="1003"/>
      <c r="AR5" s="1003"/>
      <c r="AS5" s="1003"/>
      <c r="AT5" s="1004"/>
      <c r="AU5" s="1002" t="s">
        <v>363</v>
      </c>
      <c r="AV5" s="1003"/>
      <c r="AW5" s="1003"/>
      <c r="AX5" s="1003"/>
      <c r="AY5" s="1016"/>
      <c r="AZ5" s="214"/>
      <c r="BA5" s="214"/>
      <c r="BB5" s="214"/>
      <c r="BC5" s="214"/>
      <c r="BD5" s="214"/>
      <c r="BE5" s="215"/>
      <c r="BF5" s="215"/>
      <c r="BG5" s="215"/>
      <c r="BH5" s="215"/>
      <c r="BI5" s="215"/>
      <c r="BJ5" s="215"/>
      <c r="BK5" s="215"/>
      <c r="BL5" s="215"/>
      <c r="BM5" s="215"/>
      <c r="BN5" s="215"/>
      <c r="BO5" s="215"/>
      <c r="BP5" s="215"/>
      <c r="BQ5" s="996" t="s">
        <v>364</v>
      </c>
      <c r="BR5" s="997"/>
      <c r="BS5" s="997"/>
      <c r="BT5" s="997"/>
      <c r="BU5" s="997"/>
      <c r="BV5" s="997"/>
      <c r="BW5" s="997"/>
      <c r="BX5" s="997"/>
      <c r="BY5" s="997"/>
      <c r="BZ5" s="997"/>
      <c r="CA5" s="997"/>
      <c r="CB5" s="997"/>
      <c r="CC5" s="997"/>
      <c r="CD5" s="997"/>
      <c r="CE5" s="997"/>
      <c r="CF5" s="997"/>
      <c r="CG5" s="998"/>
      <c r="CH5" s="1002" t="s">
        <v>365</v>
      </c>
      <c r="CI5" s="1003"/>
      <c r="CJ5" s="1003"/>
      <c r="CK5" s="1003"/>
      <c r="CL5" s="1004"/>
      <c r="CM5" s="1002" t="s">
        <v>366</v>
      </c>
      <c r="CN5" s="1003"/>
      <c r="CO5" s="1003"/>
      <c r="CP5" s="1003"/>
      <c r="CQ5" s="1004"/>
      <c r="CR5" s="1002" t="s">
        <v>367</v>
      </c>
      <c r="CS5" s="1003"/>
      <c r="CT5" s="1003"/>
      <c r="CU5" s="1003"/>
      <c r="CV5" s="1004"/>
      <c r="CW5" s="1002" t="s">
        <v>368</v>
      </c>
      <c r="CX5" s="1003"/>
      <c r="CY5" s="1003"/>
      <c r="CZ5" s="1003"/>
      <c r="DA5" s="1004"/>
      <c r="DB5" s="1002" t="s">
        <v>369</v>
      </c>
      <c r="DC5" s="1003"/>
      <c r="DD5" s="1003"/>
      <c r="DE5" s="1003"/>
      <c r="DF5" s="1004"/>
      <c r="DG5" s="1085" t="s">
        <v>370</v>
      </c>
      <c r="DH5" s="1086"/>
      <c r="DI5" s="1086"/>
      <c r="DJ5" s="1086"/>
      <c r="DK5" s="1087"/>
      <c r="DL5" s="1085" t="s">
        <v>371</v>
      </c>
      <c r="DM5" s="1086"/>
      <c r="DN5" s="1086"/>
      <c r="DO5" s="1086"/>
      <c r="DP5" s="1087"/>
      <c r="DQ5" s="1002" t="s">
        <v>372</v>
      </c>
      <c r="DR5" s="1003"/>
      <c r="DS5" s="1003"/>
      <c r="DT5" s="1003"/>
      <c r="DU5" s="1004"/>
      <c r="DV5" s="1002" t="s">
        <v>363</v>
      </c>
      <c r="DW5" s="1003"/>
      <c r="DX5" s="1003"/>
      <c r="DY5" s="1003"/>
      <c r="DZ5" s="1016"/>
      <c r="EA5" s="217"/>
    </row>
    <row r="6" spans="1:131" s="218" customFormat="1" ht="26.25" customHeight="1" thickBot="1" x14ac:dyDescent="0.2">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14"/>
      <c r="BA6" s="214"/>
      <c r="BB6" s="214"/>
      <c r="BC6" s="214"/>
      <c r="BD6" s="214"/>
      <c r="BE6" s="215"/>
      <c r="BF6" s="215"/>
      <c r="BG6" s="215"/>
      <c r="BH6" s="215"/>
      <c r="BI6" s="215"/>
      <c r="BJ6" s="215"/>
      <c r="BK6" s="215"/>
      <c r="BL6" s="215"/>
      <c r="BM6" s="215"/>
      <c r="BN6" s="215"/>
      <c r="BO6" s="215"/>
      <c r="BP6" s="215"/>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17"/>
    </row>
    <row r="7" spans="1:131" s="218" customFormat="1" ht="26.25" customHeight="1" thickTop="1" x14ac:dyDescent="0.15">
      <c r="A7" s="219">
        <v>1</v>
      </c>
      <c r="B7" s="1048" t="s">
        <v>373</v>
      </c>
      <c r="C7" s="1049"/>
      <c r="D7" s="1049"/>
      <c r="E7" s="1049"/>
      <c r="F7" s="1049"/>
      <c r="G7" s="1049"/>
      <c r="H7" s="1049"/>
      <c r="I7" s="1049"/>
      <c r="J7" s="1049"/>
      <c r="K7" s="1049"/>
      <c r="L7" s="1049"/>
      <c r="M7" s="1049"/>
      <c r="N7" s="1049"/>
      <c r="O7" s="1049"/>
      <c r="P7" s="1050"/>
      <c r="Q7" s="1103">
        <v>3375</v>
      </c>
      <c r="R7" s="1104"/>
      <c r="S7" s="1104"/>
      <c r="T7" s="1104"/>
      <c r="U7" s="1104"/>
      <c r="V7" s="1104">
        <v>3268</v>
      </c>
      <c r="W7" s="1104"/>
      <c r="X7" s="1104"/>
      <c r="Y7" s="1104"/>
      <c r="Z7" s="1104"/>
      <c r="AA7" s="1104">
        <v>107</v>
      </c>
      <c r="AB7" s="1104"/>
      <c r="AC7" s="1104"/>
      <c r="AD7" s="1104"/>
      <c r="AE7" s="1105"/>
      <c r="AF7" s="1106">
        <v>101</v>
      </c>
      <c r="AG7" s="1107"/>
      <c r="AH7" s="1107"/>
      <c r="AI7" s="1107"/>
      <c r="AJ7" s="1108"/>
      <c r="AK7" s="1109">
        <v>450</v>
      </c>
      <c r="AL7" s="1110"/>
      <c r="AM7" s="1110"/>
      <c r="AN7" s="1110"/>
      <c r="AO7" s="1110"/>
      <c r="AP7" s="1110">
        <v>2778</v>
      </c>
      <c r="AQ7" s="1110"/>
      <c r="AR7" s="1110"/>
      <c r="AS7" s="1110"/>
      <c r="AT7" s="1110"/>
      <c r="AU7" s="1111"/>
      <c r="AV7" s="1111"/>
      <c r="AW7" s="1111"/>
      <c r="AX7" s="1111"/>
      <c r="AY7" s="1112"/>
      <c r="AZ7" s="214"/>
      <c r="BA7" s="214"/>
      <c r="BB7" s="214"/>
      <c r="BC7" s="214"/>
      <c r="BD7" s="214"/>
      <c r="BE7" s="215"/>
      <c r="BF7" s="215"/>
      <c r="BG7" s="215"/>
      <c r="BH7" s="215"/>
      <c r="BI7" s="215"/>
      <c r="BJ7" s="215"/>
      <c r="BK7" s="215"/>
      <c r="BL7" s="215"/>
      <c r="BM7" s="215"/>
      <c r="BN7" s="215"/>
      <c r="BO7" s="215"/>
      <c r="BP7" s="215"/>
      <c r="BQ7" s="219">
        <v>1</v>
      </c>
      <c r="BR7" s="220"/>
      <c r="BS7" s="1100"/>
      <c r="BT7" s="1101"/>
      <c r="BU7" s="1101"/>
      <c r="BV7" s="1101"/>
      <c r="BW7" s="1101"/>
      <c r="BX7" s="1101"/>
      <c r="BY7" s="1101"/>
      <c r="BZ7" s="1101"/>
      <c r="CA7" s="1101"/>
      <c r="CB7" s="1101"/>
      <c r="CC7" s="1101"/>
      <c r="CD7" s="1101"/>
      <c r="CE7" s="1101"/>
      <c r="CF7" s="1101"/>
      <c r="CG7" s="1113"/>
      <c r="CH7" s="1097"/>
      <c r="CI7" s="1098"/>
      <c r="CJ7" s="1098"/>
      <c r="CK7" s="1098"/>
      <c r="CL7" s="1099"/>
      <c r="CM7" s="1097"/>
      <c r="CN7" s="1098"/>
      <c r="CO7" s="1098"/>
      <c r="CP7" s="1098"/>
      <c r="CQ7" s="1099"/>
      <c r="CR7" s="1097"/>
      <c r="CS7" s="1098"/>
      <c r="CT7" s="1098"/>
      <c r="CU7" s="1098"/>
      <c r="CV7" s="1099"/>
      <c r="CW7" s="1097"/>
      <c r="CX7" s="1098"/>
      <c r="CY7" s="1098"/>
      <c r="CZ7" s="1098"/>
      <c r="DA7" s="1099"/>
      <c r="DB7" s="1097"/>
      <c r="DC7" s="1098"/>
      <c r="DD7" s="1098"/>
      <c r="DE7" s="1098"/>
      <c r="DF7" s="1099"/>
      <c r="DG7" s="1097"/>
      <c r="DH7" s="1098"/>
      <c r="DI7" s="1098"/>
      <c r="DJ7" s="1098"/>
      <c r="DK7" s="1099"/>
      <c r="DL7" s="1097"/>
      <c r="DM7" s="1098"/>
      <c r="DN7" s="1098"/>
      <c r="DO7" s="1098"/>
      <c r="DP7" s="1099"/>
      <c r="DQ7" s="1097"/>
      <c r="DR7" s="1098"/>
      <c r="DS7" s="1098"/>
      <c r="DT7" s="1098"/>
      <c r="DU7" s="1099"/>
      <c r="DV7" s="1100"/>
      <c r="DW7" s="1101"/>
      <c r="DX7" s="1101"/>
      <c r="DY7" s="1101"/>
      <c r="DZ7" s="1102"/>
      <c r="EA7" s="217"/>
    </row>
    <row r="8" spans="1:131" s="218" customFormat="1" ht="26.25" customHeight="1" x14ac:dyDescent="0.15">
      <c r="A8" s="221">
        <v>2</v>
      </c>
      <c r="B8" s="1031"/>
      <c r="C8" s="1032"/>
      <c r="D8" s="1032"/>
      <c r="E8" s="1032"/>
      <c r="F8" s="1032"/>
      <c r="G8" s="1032"/>
      <c r="H8" s="1032"/>
      <c r="I8" s="1032"/>
      <c r="J8" s="1032"/>
      <c r="K8" s="1032"/>
      <c r="L8" s="1032"/>
      <c r="M8" s="1032"/>
      <c r="N8" s="1032"/>
      <c r="O8" s="1032"/>
      <c r="P8" s="1033"/>
      <c r="Q8" s="1039"/>
      <c r="R8" s="1040"/>
      <c r="S8" s="1040"/>
      <c r="T8" s="1040"/>
      <c r="U8" s="1040"/>
      <c r="V8" s="1040"/>
      <c r="W8" s="1040"/>
      <c r="X8" s="1040"/>
      <c r="Y8" s="1040"/>
      <c r="Z8" s="1040"/>
      <c r="AA8" s="1040"/>
      <c r="AB8" s="1040"/>
      <c r="AC8" s="1040"/>
      <c r="AD8" s="1040"/>
      <c r="AE8" s="1041"/>
      <c r="AF8" s="1036"/>
      <c r="AG8" s="1037"/>
      <c r="AH8" s="1037"/>
      <c r="AI8" s="1037"/>
      <c r="AJ8" s="1038"/>
      <c r="AK8" s="1081"/>
      <c r="AL8" s="1082"/>
      <c r="AM8" s="1082"/>
      <c r="AN8" s="1082"/>
      <c r="AO8" s="1082"/>
      <c r="AP8" s="1082"/>
      <c r="AQ8" s="1082"/>
      <c r="AR8" s="1082"/>
      <c r="AS8" s="1082"/>
      <c r="AT8" s="1082"/>
      <c r="AU8" s="1083"/>
      <c r="AV8" s="1083"/>
      <c r="AW8" s="1083"/>
      <c r="AX8" s="1083"/>
      <c r="AY8" s="1084"/>
      <c r="AZ8" s="214"/>
      <c r="BA8" s="214"/>
      <c r="BB8" s="214"/>
      <c r="BC8" s="214"/>
      <c r="BD8" s="214"/>
      <c r="BE8" s="215"/>
      <c r="BF8" s="215"/>
      <c r="BG8" s="215"/>
      <c r="BH8" s="215"/>
      <c r="BI8" s="215"/>
      <c r="BJ8" s="215"/>
      <c r="BK8" s="215"/>
      <c r="BL8" s="215"/>
      <c r="BM8" s="215"/>
      <c r="BN8" s="215"/>
      <c r="BO8" s="215"/>
      <c r="BP8" s="215"/>
      <c r="BQ8" s="221">
        <v>2</v>
      </c>
      <c r="BR8" s="222"/>
      <c r="BS8" s="993"/>
      <c r="BT8" s="994"/>
      <c r="BU8" s="994"/>
      <c r="BV8" s="994"/>
      <c r="BW8" s="994"/>
      <c r="BX8" s="994"/>
      <c r="BY8" s="994"/>
      <c r="BZ8" s="994"/>
      <c r="CA8" s="994"/>
      <c r="CB8" s="994"/>
      <c r="CC8" s="994"/>
      <c r="CD8" s="994"/>
      <c r="CE8" s="994"/>
      <c r="CF8" s="994"/>
      <c r="CG8" s="1015"/>
      <c r="CH8" s="990"/>
      <c r="CI8" s="991"/>
      <c r="CJ8" s="991"/>
      <c r="CK8" s="991"/>
      <c r="CL8" s="992"/>
      <c r="CM8" s="990"/>
      <c r="CN8" s="991"/>
      <c r="CO8" s="991"/>
      <c r="CP8" s="991"/>
      <c r="CQ8" s="992"/>
      <c r="CR8" s="990"/>
      <c r="CS8" s="991"/>
      <c r="CT8" s="991"/>
      <c r="CU8" s="991"/>
      <c r="CV8" s="992"/>
      <c r="CW8" s="990"/>
      <c r="CX8" s="991"/>
      <c r="CY8" s="991"/>
      <c r="CZ8" s="991"/>
      <c r="DA8" s="992"/>
      <c r="DB8" s="990"/>
      <c r="DC8" s="991"/>
      <c r="DD8" s="991"/>
      <c r="DE8" s="991"/>
      <c r="DF8" s="992"/>
      <c r="DG8" s="990"/>
      <c r="DH8" s="991"/>
      <c r="DI8" s="991"/>
      <c r="DJ8" s="991"/>
      <c r="DK8" s="992"/>
      <c r="DL8" s="990"/>
      <c r="DM8" s="991"/>
      <c r="DN8" s="991"/>
      <c r="DO8" s="991"/>
      <c r="DP8" s="992"/>
      <c r="DQ8" s="990"/>
      <c r="DR8" s="991"/>
      <c r="DS8" s="991"/>
      <c r="DT8" s="991"/>
      <c r="DU8" s="992"/>
      <c r="DV8" s="993"/>
      <c r="DW8" s="994"/>
      <c r="DX8" s="994"/>
      <c r="DY8" s="994"/>
      <c r="DZ8" s="995"/>
      <c r="EA8" s="217"/>
    </row>
    <row r="9" spans="1:131" s="218" customFormat="1" ht="26.25" customHeight="1" x14ac:dyDescent="0.15">
      <c r="A9" s="221">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14"/>
      <c r="BA9" s="214"/>
      <c r="BB9" s="214"/>
      <c r="BC9" s="214"/>
      <c r="BD9" s="214"/>
      <c r="BE9" s="215"/>
      <c r="BF9" s="215"/>
      <c r="BG9" s="215"/>
      <c r="BH9" s="215"/>
      <c r="BI9" s="215"/>
      <c r="BJ9" s="215"/>
      <c r="BK9" s="215"/>
      <c r="BL9" s="215"/>
      <c r="BM9" s="215"/>
      <c r="BN9" s="215"/>
      <c r="BO9" s="215"/>
      <c r="BP9" s="215"/>
      <c r="BQ9" s="221">
        <v>3</v>
      </c>
      <c r="BR9" s="222"/>
      <c r="BS9" s="993"/>
      <c r="BT9" s="994"/>
      <c r="BU9" s="994"/>
      <c r="BV9" s="994"/>
      <c r="BW9" s="994"/>
      <c r="BX9" s="994"/>
      <c r="BY9" s="994"/>
      <c r="BZ9" s="994"/>
      <c r="CA9" s="994"/>
      <c r="CB9" s="994"/>
      <c r="CC9" s="994"/>
      <c r="CD9" s="994"/>
      <c r="CE9" s="994"/>
      <c r="CF9" s="994"/>
      <c r="CG9" s="1015"/>
      <c r="CH9" s="990"/>
      <c r="CI9" s="991"/>
      <c r="CJ9" s="991"/>
      <c r="CK9" s="991"/>
      <c r="CL9" s="992"/>
      <c r="CM9" s="990"/>
      <c r="CN9" s="991"/>
      <c r="CO9" s="991"/>
      <c r="CP9" s="991"/>
      <c r="CQ9" s="992"/>
      <c r="CR9" s="990"/>
      <c r="CS9" s="991"/>
      <c r="CT9" s="991"/>
      <c r="CU9" s="991"/>
      <c r="CV9" s="992"/>
      <c r="CW9" s="990"/>
      <c r="CX9" s="991"/>
      <c r="CY9" s="991"/>
      <c r="CZ9" s="991"/>
      <c r="DA9" s="992"/>
      <c r="DB9" s="990"/>
      <c r="DC9" s="991"/>
      <c r="DD9" s="991"/>
      <c r="DE9" s="991"/>
      <c r="DF9" s="992"/>
      <c r="DG9" s="990"/>
      <c r="DH9" s="991"/>
      <c r="DI9" s="991"/>
      <c r="DJ9" s="991"/>
      <c r="DK9" s="992"/>
      <c r="DL9" s="990"/>
      <c r="DM9" s="991"/>
      <c r="DN9" s="991"/>
      <c r="DO9" s="991"/>
      <c r="DP9" s="992"/>
      <c r="DQ9" s="990"/>
      <c r="DR9" s="991"/>
      <c r="DS9" s="991"/>
      <c r="DT9" s="991"/>
      <c r="DU9" s="992"/>
      <c r="DV9" s="993"/>
      <c r="DW9" s="994"/>
      <c r="DX9" s="994"/>
      <c r="DY9" s="994"/>
      <c r="DZ9" s="995"/>
      <c r="EA9" s="217"/>
    </row>
    <row r="10" spans="1:131" s="218" customFormat="1" ht="26.25" customHeight="1" x14ac:dyDescent="0.15">
      <c r="A10" s="221">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14"/>
      <c r="BA10" s="214"/>
      <c r="BB10" s="214"/>
      <c r="BC10" s="214"/>
      <c r="BD10" s="214"/>
      <c r="BE10" s="215"/>
      <c r="BF10" s="215"/>
      <c r="BG10" s="215"/>
      <c r="BH10" s="215"/>
      <c r="BI10" s="215"/>
      <c r="BJ10" s="215"/>
      <c r="BK10" s="215"/>
      <c r="BL10" s="215"/>
      <c r="BM10" s="215"/>
      <c r="BN10" s="215"/>
      <c r="BO10" s="215"/>
      <c r="BP10" s="215"/>
      <c r="BQ10" s="221">
        <v>4</v>
      </c>
      <c r="BR10" s="222"/>
      <c r="BS10" s="993"/>
      <c r="BT10" s="994"/>
      <c r="BU10" s="994"/>
      <c r="BV10" s="994"/>
      <c r="BW10" s="994"/>
      <c r="BX10" s="994"/>
      <c r="BY10" s="994"/>
      <c r="BZ10" s="994"/>
      <c r="CA10" s="994"/>
      <c r="CB10" s="994"/>
      <c r="CC10" s="994"/>
      <c r="CD10" s="994"/>
      <c r="CE10" s="994"/>
      <c r="CF10" s="994"/>
      <c r="CG10" s="1015"/>
      <c r="CH10" s="990"/>
      <c r="CI10" s="991"/>
      <c r="CJ10" s="991"/>
      <c r="CK10" s="991"/>
      <c r="CL10" s="992"/>
      <c r="CM10" s="990"/>
      <c r="CN10" s="991"/>
      <c r="CO10" s="991"/>
      <c r="CP10" s="991"/>
      <c r="CQ10" s="992"/>
      <c r="CR10" s="990"/>
      <c r="CS10" s="991"/>
      <c r="CT10" s="991"/>
      <c r="CU10" s="991"/>
      <c r="CV10" s="992"/>
      <c r="CW10" s="990"/>
      <c r="CX10" s="991"/>
      <c r="CY10" s="991"/>
      <c r="CZ10" s="991"/>
      <c r="DA10" s="992"/>
      <c r="DB10" s="990"/>
      <c r="DC10" s="991"/>
      <c r="DD10" s="991"/>
      <c r="DE10" s="991"/>
      <c r="DF10" s="992"/>
      <c r="DG10" s="990"/>
      <c r="DH10" s="991"/>
      <c r="DI10" s="991"/>
      <c r="DJ10" s="991"/>
      <c r="DK10" s="992"/>
      <c r="DL10" s="990"/>
      <c r="DM10" s="991"/>
      <c r="DN10" s="991"/>
      <c r="DO10" s="991"/>
      <c r="DP10" s="992"/>
      <c r="DQ10" s="990"/>
      <c r="DR10" s="991"/>
      <c r="DS10" s="991"/>
      <c r="DT10" s="991"/>
      <c r="DU10" s="992"/>
      <c r="DV10" s="993"/>
      <c r="DW10" s="994"/>
      <c r="DX10" s="994"/>
      <c r="DY10" s="994"/>
      <c r="DZ10" s="995"/>
      <c r="EA10" s="217"/>
    </row>
    <row r="11" spans="1:131" s="218" customFormat="1" ht="26.25" customHeight="1" x14ac:dyDescent="0.15">
      <c r="A11" s="221">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14"/>
      <c r="BA11" s="214"/>
      <c r="BB11" s="214"/>
      <c r="BC11" s="214"/>
      <c r="BD11" s="214"/>
      <c r="BE11" s="215"/>
      <c r="BF11" s="215"/>
      <c r="BG11" s="215"/>
      <c r="BH11" s="215"/>
      <c r="BI11" s="215"/>
      <c r="BJ11" s="215"/>
      <c r="BK11" s="215"/>
      <c r="BL11" s="215"/>
      <c r="BM11" s="215"/>
      <c r="BN11" s="215"/>
      <c r="BO11" s="215"/>
      <c r="BP11" s="215"/>
      <c r="BQ11" s="221">
        <v>5</v>
      </c>
      <c r="BR11" s="222"/>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17"/>
    </row>
    <row r="12" spans="1:131" s="218" customFormat="1" ht="26.25" customHeight="1" x14ac:dyDescent="0.15">
      <c r="A12" s="221">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14"/>
      <c r="BA12" s="214"/>
      <c r="BB12" s="214"/>
      <c r="BC12" s="214"/>
      <c r="BD12" s="214"/>
      <c r="BE12" s="215"/>
      <c r="BF12" s="215"/>
      <c r="BG12" s="215"/>
      <c r="BH12" s="215"/>
      <c r="BI12" s="215"/>
      <c r="BJ12" s="215"/>
      <c r="BK12" s="215"/>
      <c r="BL12" s="215"/>
      <c r="BM12" s="215"/>
      <c r="BN12" s="215"/>
      <c r="BO12" s="215"/>
      <c r="BP12" s="215"/>
      <c r="BQ12" s="221">
        <v>6</v>
      </c>
      <c r="BR12" s="222"/>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17"/>
    </row>
    <row r="13" spans="1:131" s="218" customFormat="1" ht="26.25" customHeight="1" x14ac:dyDescent="0.15">
      <c r="A13" s="221">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14"/>
      <c r="BA13" s="214"/>
      <c r="BB13" s="214"/>
      <c r="BC13" s="214"/>
      <c r="BD13" s="214"/>
      <c r="BE13" s="215"/>
      <c r="BF13" s="215"/>
      <c r="BG13" s="215"/>
      <c r="BH13" s="215"/>
      <c r="BI13" s="215"/>
      <c r="BJ13" s="215"/>
      <c r="BK13" s="215"/>
      <c r="BL13" s="215"/>
      <c r="BM13" s="215"/>
      <c r="BN13" s="215"/>
      <c r="BO13" s="215"/>
      <c r="BP13" s="215"/>
      <c r="BQ13" s="221">
        <v>7</v>
      </c>
      <c r="BR13" s="222"/>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17"/>
    </row>
    <row r="14" spans="1:131" s="218" customFormat="1" ht="26.25" customHeight="1" x14ac:dyDescent="0.15">
      <c r="A14" s="221">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14"/>
      <c r="BA14" s="214"/>
      <c r="BB14" s="214"/>
      <c r="BC14" s="214"/>
      <c r="BD14" s="214"/>
      <c r="BE14" s="215"/>
      <c r="BF14" s="215"/>
      <c r="BG14" s="215"/>
      <c r="BH14" s="215"/>
      <c r="BI14" s="215"/>
      <c r="BJ14" s="215"/>
      <c r="BK14" s="215"/>
      <c r="BL14" s="215"/>
      <c r="BM14" s="215"/>
      <c r="BN14" s="215"/>
      <c r="BO14" s="215"/>
      <c r="BP14" s="215"/>
      <c r="BQ14" s="221">
        <v>8</v>
      </c>
      <c r="BR14" s="222"/>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17"/>
    </row>
    <row r="15" spans="1:131" s="218" customFormat="1" ht="26.25" customHeight="1" x14ac:dyDescent="0.15">
      <c r="A15" s="221">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14"/>
      <c r="BA15" s="214"/>
      <c r="BB15" s="214"/>
      <c r="BC15" s="214"/>
      <c r="BD15" s="214"/>
      <c r="BE15" s="215"/>
      <c r="BF15" s="215"/>
      <c r="BG15" s="215"/>
      <c r="BH15" s="215"/>
      <c r="BI15" s="215"/>
      <c r="BJ15" s="215"/>
      <c r="BK15" s="215"/>
      <c r="BL15" s="215"/>
      <c r="BM15" s="215"/>
      <c r="BN15" s="215"/>
      <c r="BO15" s="215"/>
      <c r="BP15" s="215"/>
      <c r="BQ15" s="221">
        <v>9</v>
      </c>
      <c r="BR15" s="222"/>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17"/>
    </row>
    <row r="16" spans="1:131" s="218" customFormat="1" ht="26.25" customHeight="1" x14ac:dyDescent="0.15">
      <c r="A16" s="221">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14"/>
      <c r="BA16" s="214"/>
      <c r="BB16" s="214"/>
      <c r="BC16" s="214"/>
      <c r="BD16" s="214"/>
      <c r="BE16" s="215"/>
      <c r="BF16" s="215"/>
      <c r="BG16" s="215"/>
      <c r="BH16" s="215"/>
      <c r="BI16" s="215"/>
      <c r="BJ16" s="215"/>
      <c r="BK16" s="215"/>
      <c r="BL16" s="215"/>
      <c r="BM16" s="215"/>
      <c r="BN16" s="215"/>
      <c r="BO16" s="215"/>
      <c r="BP16" s="215"/>
      <c r="BQ16" s="221">
        <v>10</v>
      </c>
      <c r="BR16" s="222"/>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17"/>
    </row>
    <row r="17" spans="1:131" s="218" customFormat="1" ht="26.25" customHeight="1" x14ac:dyDescent="0.15">
      <c r="A17" s="221">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14"/>
      <c r="BA17" s="214"/>
      <c r="BB17" s="214"/>
      <c r="BC17" s="214"/>
      <c r="BD17" s="214"/>
      <c r="BE17" s="215"/>
      <c r="BF17" s="215"/>
      <c r="BG17" s="215"/>
      <c r="BH17" s="215"/>
      <c r="BI17" s="215"/>
      <c r="BJ17" s="215"/>
      <c r="BK17" s="215"/>
      <c r="BL17" s="215"/>
      <c r="BM17" s="215"/>
      <c r="BN17" s="215"/>
      <c r="BO17" s="215"/>
      <c r="BP17" s="215"/>
      <c r="BQ17" s="221">
        <v>11</v>
      </c>
      <c r="BR17" s="222"/>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17"/>
    </row>
    <row r="18" spans="1:131" s="218" customFormat="1" ht="26.25" customHeight="1" x14ac:dyDescent="0.15">
      <c r="A18" s="221">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14"/>
      <c r="BA18" s="214"/>
      <c r="BB18" s="214"/>
      <c r="BC18" s="214"/>
      <c r="BD18" s="214"/>
      <c r="BE18" s="215"/>
      <c r="BF18" s="215"/>
      <c r="BG18" s="215"/>
      <c r="BH18" s="215"/>
      <c r="BI18" s="215"/>
      <c r="BJ18" s="215"/>
      <c r="BK18" s="215"/>
      <c r="BL18" s="215"/>
      <c r="BM18" s="215"/>
      <c r="BN18" s="215"/>
      <c r="BO18" s="215"/>
      <c r="BP18" s="215"/>
      <c r="BQ18" s="221">
        <v>12</v>
      </c>
      <c r="BR18" s="222"/>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17"/>
    </row>
    <row r="19" spans="1:131" s="218" customFormat="1" ht="26.25" customHeight="1" x14ac:dyDescent="0.15">
      <c r="A19" s="221">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14"/>
      <c r="BA19" s="214"/>
      <c r="BB19" s="214"/>
      <c r="BC19" s="214"/>
      <c r="BD19" s="214"/>
      <c r="BE19" s="215"/>
      <c r="BF19" s="215"/>
      <c r="BG19" s="215"/>
      <c r="BH19" s="215"/>
      <c r="BI19" s="215"/>
      <c r="BJ19" s="215"/>
      <c r="BK19" s="215"/>
      <c r="BL19" s="215"/>
      <c r="BM19" s="215"/>
      <c r="BN19" s="215"/>
      <c r="BO19" s="215"/>
      <c r="BP19" s="215"/>
      <c r="BQ19" s="221">
        <v>13</v>
      </c>
      <c r="BR19" s="222"/>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17"/>
    </row>
    <row r="20" spans="1:131" s="218" customFormat="1" ht="26.25" customHeight="1" x14ac:dyDescent="0.15">
      <c r="A20" s="221">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14"/>
      <c r="BA20" s="214"/>
      <c r="BB20" s="214"/>
      <c r="BC20" s="214"/>
      <c r="BD20" s="214"/>
      <c r="BE20" s="215"/>
      <c r="BF20" s="215"/>
      <c r="BG20" s="215"/>
      <c r="BH20" s="215"/>
      <c r="BI20" s="215"/>
      <c r="BJ20" s="215"/>
      <c r="BK20" s="215"/>
      <c r="BL20" s="215"/>
      <c r="BM20" s="215"/>
      <c r="BN20" s="215"/>
      <c r="BO20" s="215"/>
      <c r="BP20" s="215"/>
      <c r="BQ20" s="221">
        <v>14</v>
      </c>
      <c r="BR20" s="222"/>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17"/>
    </row>
    <row r="21" spans="1:131" s="218" customFormat="1" ht="26.25" customHeight="1" thickBot="1" x14ac:dyDescent="0.2">
      <c r="A21" s="221">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14"/>
      <c r="BA21" s="214"/>
      <c r="BB21" s="214"/>
      <c r="BC21" s="214"/>
      <c r="BD21" s="214"/>
      <c r="BE21" s="215"/>
      <c r="BF21" s="215"/>
      <c r="BG21" s="215"/>
      <c r="BH21" s="215"/>
      <c r="BI21" s="215"/>
      <c r="BJ21" s="215"/>
      <c r="BK21" s="215"/>
      <c r="BL21" s="215"/>
      <c r="BM21" s="215"/>
      <c r="BN21" s="215"/>
      <c r="BO21" s="215"/>
      <c r="BP21" s="215"/>
      <c r="BQ21" s="221">
        <v>15</v>
      </c>
      <c r="BR21" s="222"/>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17"/>
    </row>
    <row r="22" spans="1:131" s="218" customFormat="1" ht="26.25" customHeight="1" x14ac:dyDescent="0.15">
      <c r="A22" s="221">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374</v>
      </c>
      <c r="BA22" s="1029"/>
      <c r="BB22" s="1029"/>
      <c r="BC22" s="1029"/>
      <c r="BD22" s="1030"/>
      <c r="BE22" s="215"/>
      <c r="BF22" s="215"/>
      <c r="BG22" s="215"/>
      <c r="BH22" s="215"/>
      <c r="BI22" s="215"/>
      <c r="BJ22" s="215"/>
      <c r="BK22" s="215"/>
      <c r="BL22" s="215"/>
      <c r="BM22" s="215"/>
      <c r="BN22" s="215"/>
      <c r="BO22" s="215"/>
      <c r="BP22" s="215"/>
      <c r="BQ22" s="221">
        <v>16</v>
      </c>
      <c r="BR22" s="222"/>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17"/>
    </row>
    <row r="23" spans="1:131" s="218" customFormat="1" ht="26.25" customHeight="1" thickBot="1" x14ac:dyDescent="0.2">
      <c r="A23" s="223" t="s">
        <v>375</v>
      </c>
      <c r="B23" s="938" t="s">
        <v>376</v>
      </c>
      <c r="C23" s="939"/>
      <c r="D23" s="939"/>
      <c r="E23" s="939"/>
      <c r="F23" s="939"/>
      <c r="G23" s="939"/>
      <c r="H23" s="939"/>
      <c r="I23" s="939"/>
      <c r="J23" s="939"/>
      <c r="K23" s="939"/>
      <c r="L23" s="939"/>
      <c r="M23" s="939"/>
      <c r="N23" s="939"/>
      <c r="O23" s="939"/>
      <c r="P23" s="949"/>
      <c r="Q23" s="1068">
        <v>3375</v>
      </c>
      <c r="R23" s="1062"/>
      <c r="S23" s="1062"/>
      <c r="T23" s="1062"/>
      <c r="U23" s="1062"/>
      <c r="V23" s="1062">
        <v>3268</v>
      </c>
      <c r="W23" s="1062"/>
      <c r="X23" s="1062"/>
      <c r="Y23" s="1062"/>
      <c r="Z23" s="1062"/>
      <c r="AA23" s="1062">
        <v>107</v>
      </c>
      <c r="AB23" s="1062"/>
      <c r="AC23" s="1062"/>
      <c r="AD23" s="1062"/>
      <c r="AE23" s="1069"/>
      <c r="AF23" s="1070">
        <v>101</v>
      </c>
      <c r="AG23" s="1062"/>
      <c r="AH23" s="1062"/>
      <c r="AI23" s="1062"/>
      <c r="AJ23" s="1071"/>
      <c r="AK23" s="1072"/>
      <c r="AL23" s="1073"/>
      <c r="AM23" s="1073"/>
      <c r="AN23" s="1073"/>
      <c r="AO23" s="1073"/>
      <c r="AP23" s="1062">
        <v>2778</v>
      </c>
      <c r="AQ23" s="1062"/>
      <c r="AR23" s="1062"/>
      <c r="AS23" s="1062"/>
      <c r="AT23" s="1062"/>
      <c r="AU23" s="1063"/>
      <c r="AV23" s="1063"/>
      <c r="AW23" s="1063"/>
      <c r="AX23" s="1063"/>
      <c r="AY23" s="1064"/>
      <c r="AZ23" s="1065" t="s">
        <v>122</v>
      </c>
      <c r="BA23" s="1066"/>
      <c r="BB23" s="1066"/>
      <c r="BC23" s="1066"/>
      <c r="BD23" s="1067"/>
      <c r="BE23" s="215"/>
      <c r="BF23" s="215"/>
      <c r="BG23" s="215"/>
      <c r="BH23" s="215"/>
      <c r="BI23" s="215"/>
      <c r="BJ23" s="215"/>
      <c r="BK23" s="215"/>
      <c r="BL23" s="215"/>
      <c r="BM23" s="215"/>
      <c r="BN23" s="215"/>
      <c r="BO23" s="215"/>
      <c r="BP23" s="215"/>
      <c r="BQ23" s="221">
        <v>17</v>
      </c>
      <c r="BR23" s="222"/>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17"/>
    </row>
    <row r="24" spans="1:131" s="218" customFormat="1" ht="26.25" customHeight="1" x14ac:dyDescent="0.15">
      <c r="A24" s="1061" t="s">
        <v>377</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14"/>
      <c r="BA24" s="214"/>
      <c r="BB24" s="214"/>
      <c r="BC24" s="214"/>
      <c r="BD24" s="214"/>
      <c r="BE24" s="215"/>
      <c r="BF24" s="215"/>
      <c r="BG24" s="215"/>
      <c r="BH24" s="215"/>
      <c r="BI24" s="215"/>
      <c r="BJ24" s="215"/>
      <c r="BK24" s="215"/>
      <c r="BL24" s="215"/>
      <c r="BM24" s="215"/>
      <c r="BN24" s="215"/>
      <c r="BO24" s="215"/>
      <c r="BP24" s="215"/>
      <c r="BQ24" s="221">
        <v>18</v>
      </c>
      <c r="BR24" s="222"/>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17"/>
    </row>
    <row r="25" spans="1:131" ht="26.25" customHeight="1" thickBot="1" x14ac:dyDescent="0.2">
      <c r="A25" s="1060" t="s">
        <v>378</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14"/>
      <c r="BK25" s="214"/>
      <c r="BL25" s="214"/>
      <c r="BM25" s="214"/>
      <c r="BN25" s="214"/>
      <c r="BO25" s="224"/>
      <c r="BP25" s="224"/>
      <c r="BQ25" s="221">
        <v>19</v>
      </c>
      <c r="BR25" s="222"/>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2"/>
    </row>
    <row r="26" spans="1:131" ht="26.25" customHeight="1" x14ac:dyDescent="0.15">
      <c r="A26" s="996" t="s">
        <v>356</v>
      </c>
      <c r="B26" s="997"/>
      <c r="C26" s="997"/>
      <c r="D26" s="997"/>
      <c r="E26" s="997"/>
      <c r="F26" s="997"/>
      <c r="G26" s="997"/>
      <c r="H26" s="997"/>
      <c r="I26" s="997"/>
      <c r="J26" s="997"/>
      <c r="K26" s="997"/>
      <c r="L26" s="997"/>
      <c r="M26" s="997"/>
      <c r="N26" s="997"/>
      <c r="O26" s="997"/>
      <c r="P26" s="998"/>
      <c r="Q26" s="1002" t="s">
        <v>379</v>
      </c>
      <c r="R26" s="1003"/>
      <c r="S26" s="1003"/>
      <c r="T26" s="1003"/>
      <c r="U26" s="1004"/>
      <c r="V26" s="1002" t="s">
        <v>380</v>
      </c>
      <c r="W26" s="1003"/>
      <c r="X26" s="1003"/>
      <c r="Y26" s="1003"/>
      <c r="Z26" s="1004"/>
      <c r="AA26" s="1002" t="s">
        <v>381</v>
      </c>
      <c r="AB26" s="1003"/>
      <c r="AC26" s="1003"/>
      <c r="AD26" s="1003"/>
      <c r="AE26" s="1003"/>
      <c r="AF26" s="1056" t="s">
        <v>382</v>
      </c>
      <c r="AG26" s="1009"/>
      <c r="AH26" s="1009"/>
      <c r="AI26" s="1009"/>
      <c r="AJ26" s="1057"/>
      <c r="AK26" s="1003" t="s">
        <v>383</v>
      </c>
      <c r="AL26" s="1003"/>
      <c r="AM26" s="1003"/>
      <c r="AN26" s="1003"/>
      <c r="AO26" s="1004"/>
      <c r="AP26" s="1002" t="s">
        <v>384</v>
      </c>
      <c r="AQ26" s="1003"/>
      <c r="AR26" s="1003"/>
      <c r="AS26" s="1003"/>
      <c r="AT26" s="1004"/>
      <c r="AU26" s="1002" t="s">
        <v>385</v>
      </c>
      <c r="AV26" s="1003"/>
      <c r="AW26" s="1003"/>
      <c r="AX26" s="1003"/>
      <c r="AY26" s="1004"/>
      <c r="AZ26" s="1002" t="s">
        <v>386</v>
      </c>
      <c r="BA26" s="1003"/>
      <c r="BB26" s="1003"/>
      <c r="BC26" s="1003"/>
      <c r="BD26" s="1004"/>
      <c r="BE26" s="1002" t="s">
        <v>363</v>
      </c>
      <c r="BF26" s="1003"/>
      <c r="BG26" s="1003"/>
      <c r="BH26" s="1003"/>
      <c r="BI26" s="1016"/>
      <c r="BJ26" s="214"/>
      <c r="BK26" s="214"/>
      <c r="BL26" s="214"/>
      <c r="BM26" s="214"/>
      <c r="BN26" s="214"/>
      <c r="BO26" s="224"/>
      <c r="BP26" s="224"/>
      <c r="BQ26" s="221">
        <v>20</v>
      </c>
      <c r="BR26" s="222"/>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2"/>
    </row>
    <row r="27" spans="1:131" ht="26.25" customHeight="1" thickBot="1" x14ac:dyDescent="0.2">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14"/>
      <c r="BK27" s="214"/>
      <c r="BL27" s="214"/>
      <c r="BM27" s="214"/>
      <c r="BN27" s="214"/>
      <c r="BO27" s="224"/>
      <c r="BP27" s="224"/>
      <c r="BQ27" s="221">
        <v>21</v>
      </c>
      <c r="BR27" s="222"/>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2"/>
    </row>
    <row r="28" spans="1:131" ht="26.25" customHeight="1" thickTop="1" x14ac:dyDescent="0.15">
      <c r="A28" s="225">
        <v>1</v>
      </c>
      <c r="B28" s="1048" t="s">
        <v>387</v>
      </c>
      <c r="C28" s="1049"/>
      <c r="D28" s="1049"/>
      <c r="E28" s="1049"/>
      <c r="F28" s="1049"/>
      <c r="G28" s="1049"/>
      <c r="H28" s="1049"/>
      <c r="I28" s="1049"/>
      <c r="J28" s="1049"/>
      <c r="K28" s="1049"/>
      <c r="L28" s="1049"/>
      <c r="M28" s="1049"/>
      <c r="N28" s="1049"/>
      <c r="O28" s="1049"/>
      <c r="P28" s="1050"/>
      <c r="Q28" s="1051">
        <v>234</v>
      </c>
      <c r="R28" s="1052"/>
      <c r="S28" s="1052"/>
      <c r="T28" s="1052"/>
      <c r="U28" s="1052"/>
      <c r="V28" s="1052">
        <v>234</v>
      </c>
      <c r="W28" s="1052"/>
      <c r="X28" s="1052"/>
      <c r="Y28" s="1052"/>
      <c r="Z28" s="1052"/>
      <c r="AA28" s="1052">
        <v>0</v>
      </c>
      <c r="AB28" s="1052"/>
      <c r="AC28" s="1052"/>
      <c r="AD28" s="1052"/>
      <c r="AE28" s="1053"/>
      <c r="AF28" s="1054">
        <v>0</v>
      </c>
      <c r="AG28" s="1052"/>
      <c r="AH28" s="1052"/>
      <c r="AI28" s="1052"/>
      <c r="AJ28" s="1055"/>
      <c r="AK28" s="1043">
        <v>27</v>
      </c>
      <c r="AL28" s="1044"/>
      <c r="AM28" s="1044"/>
      <c r="AN28" s="1044"/>
      <c r="AO28" s="1044"/>
      <c r="AP28" s="1044" t="s">
        <v>548</v>
      </c>
      <c r="AQ28" s="1044"/>
      <c r="AR28" s="1044"/>
      <c r="AS28" s="1044"/>
      <c r="AT28" s="1044"/>
      <c r="AU28" s="1044" t="s">
        <v>548</v>
      </c>
      <c r="AV28" s="1044"/>
      <c r="AW28" s="1044"/>
      <c r="AX28" s="1044"/>
      <c r="AY28" s="1044"/>
      <c r="AZ28" s="1045" t="s">
        <v>548</v>
      </c>
      <c r="BA28" s="1045"/>
      <c r="BB28" s="1045"/>
      <c r="BC28" s="1045"/>
      <c r="BD28" s="1045"/>
      <c r="BE28" s="1046"/>
      <c r="BF28" s="1046"/>
      <c r="BG28" s="1046"/>
      <c r="BH28" s="1046"/>
      <c r="BI28" s="1047"/>
      <c r="BJ28" s="214"/>
      <c r="BK28" s="214"/>
      <c r="BL28" s="214"/>
      <c r="BM28" s="214"/>
      <c r="BN28" s="214"/>
      <c r="BO28" s="224"/>
      <c r="BP28" s="224"/>
      <c r="BQ28" s="221">
        <v>22</v>
      </c>
      <c r="BR28" s="222"/>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2"/>
    </row>
    <row r="29" spans="1:131" ht="26.25" customHeight="1" x14ac:dyDescent="0.15">
      <c r="A29" s="225">
        <v>2</v>
      </c>
      <c r="B29" s="1031" t="s">
        <v>388</v>
      </c>
      <c r="C29" s="1032"/>
      <c r="D29" s="1032"/>
      <c r="E29" s="1032"/>
      <c r="F29" s="1032"/>
      <c r="G29" s="1032"/>
      <c r="H29" s="1032"/>
      <c r="I29" s="1032"/>
      <c r="J29" s="1032"/>
      <c r="K29" s="1032"/>
      <c r="L29" s="1032"/>
      <c r="M29" s="1032"/>
      <c r="N29" s="1032"/>
      <c r="O29" s="1032"/>
      <c r="P29" s="1033"/>
      <c r="Q29" s="1039">
        <v>345</v>
      </c>
      <c r="R29" s="1040"/>
      <c r="S29" s="1040"/>
      <c r="T29" s="1040"/>
      <c r="U29" s="1040"/>
      <c r="V29" s="1040">
        <v>316</v>
      </c>
      <c r="W29" s="1040"/>
      <c r="X29" s="1040"/>
      <c r="Y29" s="1040"/>
      <c r="Z29" s="1040"/>
      <c r="AA29" s="1040">
        <v>30</v>
      </c>
      <c r="AB29" s="1040"/>
      <c r="AC29" s="1040"/>
      <c r="AD29" s="1040"/>
      <c r="AE29" s="1041"/>
      <c r="AF29" s="1036">
        <v>30</v>
      </c>
      <c r="AG29" s="1037"/>
      <c r="AH29" s="1037"/>
      <c r="AI29" s="1037"/>
      <c r="AJ29" s="1038"/>
      <c r="AK29" s="981">
        <v>59</v>
      </c>
      <c r="AL29" s="972"/>
      <c r="AM29" s="972"/>
      <c r="AN29" s="972"/>
      <c r="AO29" s="972"/>
      <c r="AP29" s="972" t="s">
        <v>548</v>
      </c>
      <c r="AQ29" s="972"/>
      <c r="AR29" s="972"/>
      <c r="AS29" s="972"/>
      <c r="AT29" s="972"/>
      <c r="AU29" s="972" t="s">
        <v>548</v>
      </c>
      <c r="AV29" s="972"/>
      <c r="AW29" s="972"/>
      <c r="AX29" s="972"/>
      <c r="AY29" s="972"/>
      <c r="AZ29" s="1042" t="s">
        <v>548</v>
      </c>
      <c r="BA29" s="1042"/>
      <c r="BB29" s="1042"/>
      <c r="BC29" s="1042"/>
      <c r="BD29" s="1042"/>
      <c r="BE29" s="973"/>
      <c r="BF29" s="973"/>
      <c r="BG29" s="973"/>
      <c r="BH29" s="973"/>
      <c r="BI29" s="974"/>
      <c r="BJ29" s="214"/>
      <c r="BK29" s="214"/>
      <c r="BL29" s="214"/>
      <c r="BM29" s="214"/>
      <c r="BN29" s="214"/>
      <c r="BO29" s="224"/>
      <c r="BP29" s="224"/>
      <c r="BQ29" s="221">
        <v>23</v>
      </c>
      <c r="BR29" s="222"/>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2"/>
    </row>
    <row r="30" spans="1:131" ht="26.25" customHeight="1" x14ac:dyDescent="0.15">
      <c r="A30" s="225">
        <v>3</v>
      </c>
      <c r="B30" s="1031" t="s">
        <v>389</v>
      </c>
      <c r="C30" s="1032"/>
      <c r="D30" s="1032"/>
      <c r="E30" s="1032"/>
      <c r="F30" s="1032"/>
      <c r="G30" s="1032"/>
      <c r="H30" s="1032"/>
      <c r="I30" s="1032"/>
      <c r="J30" s="1032"/>
      <c r="K30" s="1032"/>
      <c r="L30" s="1032"/>
      <c r="M30" s="1032"/>
      <c r="N30" s="1032"/>
      <c r="O30" s="1032"/>
      <c r="P30" s="1033"/>
      <c r="Q30" s="1039">
        <v>39</v>
      </c>
      <c r="R30" s="1040"/>
      <c r="S30" s="1040"/>
      <c r="T30" s="1040"/>
      <c r="U30" s="1040"/>
      <c r="V30" s="1040">
        <v>39</v>
      </c>
      <c r="W30" s="1040"/>
      <c r="X30" s="1040"/>
      <c r="Y30" s="1040"/>
      <c r="Z30" s="1040"/>
      <c r="AA30" s="1040" t="s">
        <v>548</v>
      </c>
      <c r="AB30" s="1040"/>
      <c r="AC30" s="1040"/>
      <c r="AD30" s="1040"/>
      <c r="AE30" s="1041"/>
      <c r="AF30" s="1036" t="s">
        <v>122</v>
      </c>
      <c r="AG30" s="1037"/>
      <c r="AH30" s="1037"/>
      <c r="AI30" s="1037"/>
      <c r="AJ30" s="1038"/>
      <c r="AK30" s="981">
        <v>21</v>
      </c>
      <c r="AL30" s="972"/>
      <c r="AM30" s="972"/>
      <c r="AN30" s="972"/>
      <c r="AO30" s="972"/>
      <c r="AP30" s="972" t="s">
        <v>548</v>
      </c>
      <c r="AQ30" s="972"/>
      <c r="AR30" s="972"/>
      <c r="AS30" s="972"/>
      <c r="AT30" s="972"/>
      <c r="AU30" s="972" t="s">
        <v>548</v>
      </c>
      <c r="AV30" s="972"/>
      <c r="AW30" s="972"/>
      <c r="AX30" s="972"/>
      <c r="AY30" s="972"/>
      <c r="AZ30" s="1042" t="s">
        <v>548</v>
      </c>
      <c r="BA30" s="1042"/>
      <c r="BB30" s="1042"/>
      <c r="BC30" s="1042"/>
      <c r="BD30" s="1042"/>
      <c r="BE30" s="973"/>
      <c r="BF30" s="973"/>
      <c r="BG30" s="973"/>
      <c r="BH30" s="973"/>
      <c r="BI30" s="974"/>
      <c r="BJ30" s="214"/>
      <c r="BK30" s="214"/>
      <c r="BL30" s="214"/>
      <c r="BM30" s="214"/>
      <c r="BN30" s="214"/>
      <c r="BO30" s="224"/>
      <c r="BP30" s="224"/>
      <c r="BQ30" s="221">
        <v>24</v>
      </c>
      <c r="BR30" s="222"/>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2"/>
    </row>
    <row r="31" spans="1:131" ht="26.25" customHeight="1" x14ac:dyDescent="0.15">
      <c r="A31" s="225">
        <v>4</v>
      </c>
      <c r="B31" s="1031" t="s">
        <v>390</v>
      </c>
      <c r="C31" s="1032"/>
      <c r="D31" s="1032"/>
      <c r="E31" s="1032"/>
      <c r="F31" s="1032"/>
      <c r="G31" s="1032"/>
      <c r="H31" s="1032"/>
      <c r="I31" s="1032"/>
      <c r="J31" s="1032"/>
      <c r="K31" s="1032"/>
      <c r="L31" s="1032"/>
      <c r="M31" s="1032"/>
      <c r="N31" s="1032"/>
      <c r="O31" s="1032"/>
      <c r="P31" s="1033"/>
      <c r="Q31" s="1039">
        <v>111</v>
      </c>
      <c r="R31" s="1040"/>
      <c r="S31" s="1040"/>
      <c r="T31" s="1040"/>
      <c r="U31" s="1040"/>
      <c r="V31" s="1040">
        <v>104</v>
      </c>
      <c r="W31" s="1040"/>
      <c r="X31" s="1040"/>
      <c r="Y31" s="1040"/>
      <c r="Z31" s="1040"/>
      <c r="AA31" s="1040">
        <v>7</v>
      </c>
      <c r="AB31" s="1040"/>
      <c r="AC31" s="1040"/>
      <c r="AD31" s="1040"/>
      <c r="AE31" s="1041"/>
      <c r="AF31" s="1036">
        <v>14</v>
      </c>
      <c r="AG31" s="1037"/>
      <c r="AH31" s="1037"/>
      <c r="AI31" s="1037"/>
      <c r="AJ31" s="1038"/>
      <c r="AK31" s="981">
        <v>66</v>
      </c>
      <c r="AL31" s="972"/>
      <c r="AM31" s="972"/>
      <c r="AN31" s="972"/>
      <c r="AO31" s="972"/>
      <c r="AP31" s="972">
        <v>673</v>
      </c>
      <c r="AQ31" s="972"/>
      <c r="AR31" s="972"/>
      <c r="AS31" s="972"/>
      <c r="AT31" s="972"/>
      <c r="AU31" s="972">
        <v>449</v>
      </c>
      <c r="AV31" s="972"/>
      <c r="AW31" s="972"/>
      <c r="AX31" s="972"/>
      <c r="AY31" s="972"/>
      <c r="AZ31" s="1042" t="s">
        <v>548</v>
      </c>
      <c r="BA31" s="1042"/>
      <c r="BB31" s="1042"/>
      <c r="BC31" s="1042"/>
      <c r="BD31" s="1042"/>
      <c r="BE31" s="973" t="s">
        <v>391</v>
      </c>
      <c r="BF31" s="973"/>
      <c r="BG31" s="973"/>
      <c r="BH31" s="973"/>
      <c r="BI31" s="974"/>
      <c r="BJ31" s="214"/>
      <c r="BK31" s="214"/>
      <c r="BL31" s="214"/>
      <c r="BM31" s="214"/>
      <c r="BN31" s="214"/>
      <c r="BO31" s="224"/>
      <c r="BP31" s="224"/>
      <c r="BQ31" s="221">
        <v>25</v>
      </c>
      <c r="BR31" s="222"/>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2"/>
    </row>
    <row r="32" spans="1:131" ht="26.25" customHeight="1" x14ac:dyDescent="0.15">
      <c r="A32" s="225">
        <v>5</v>
      </c>
      <c r="B32" s="1031"/>
      <c r="C32" s="1032"/>
      <c r="D32" s="1032"/>
      <c r="E32" s="1032"/>
      <c r="F32" s="1032"/>
      <c r="G32" s="1032"/>
      <c r="H32" s="1032"/>
      <c r="I32" s="1032"/>
      <c r="J32" s="1032"/>
      <c r="K32" s="1032"/>
      <c r="L32" s="1032"/>
      <c r="M32" s="1032"/>
      <c r="N32" s="1032"/>
      <c r="O32" s="1032"/>
      <c r="P32" s="1033"/>
      <c r="Q32" s="1039"/>
      <c r="R32" s="1040"/>
      <c r="S32" s="1040"/>
      <c r="T32" s="1040"/>
      <c r="U32" s="1040"/>
      <c r="V32" s="1040"/>
      <c r="W32" s="1040"/>
      <c r="X32" s="1040"/>
      <c r="Y32" s="1040"/>
      <c r="Z32" s="1040"/>
      <c r="AA32" s="1040"/>
      <c r="AB32" s="1040"/>
      <c r="AC32" s="1040"/>
      <c r="AD32" s="1040"/>
      <c r="AE32" s="1041"/>
      <c r="AF32" s="1036"/>
      <c r="AG32" s="1037"/>
      <c r="AH32" s="1037"/>
      <c r="AI32" s="1037"/>
      <c r="AJ32" s="1038"/>
      <c r="AK32" s="981"/>
      <c r="AL32" s="972"/>
      <c r="AM32" s="972"/>
      <c r="AN32" s="972"/>
      <c r="AO32" s="972"/>
      <c r="AP32" s="972"/>
      <c r="AQ32" s="972"/>
      <c r="AR32" s="972"/>
      <c r="AS32" s="972"/>
      <c r="AT32" s="972"/>
      <c r="AU32" s="972"/>
      <c r="AV32" s="972"/>
      <c r="AW32" s="972"/>
      <c r="AX32" s="972"/>
      <c r="AY32" s="972"/>
      <c r="AZ32" s="1042"/>
      <c r="BA32" s="1042"/>
      <c r="BB32" s="1042"/>
      <c r="BC32" s="1042"/>
      <c r="BD32" s="1042"/>
      <c r="BE32" s="973"/>
      <c r="BF32" s="973"/>
      <c r="BG32" s="973"/>
      <c r="BH32" s="973"/>
      <c r="BI32" s="974"/>
      <c r="BJ32" s="214"/>
      <c r="BK32" s="214"/>
      <c r="BL32" s="214"/>
      <c r="BM32" s="214"/>
      <c r="BN32" s="214"/>
      <c r="BO32" s="224"/>
      <c r="BP32" s="224"/>
      <c r="BQ32" s="221">
        <v>26</v>
      </c>
      <c r="BR32" s="222"/>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2"/>
    </row>
    <row r="33" spans="1:131" ht="26.25" customHeight="1" x14ac:dyDescent="0.15">
      <c r="A33" s="225">
        <v>6</v>
      </c>
      <c r="B33" s="1031"/>
      <c r="C33" s="1032"/>
      <c r="D33" s="1032"/>
      <c r="E33" s="1032"/>
      <c r="F33" s="1032"/>
      <c r="G33" s="1032"/>
      <c r="H33" s="1032"/>
      <c r="I33" s="1032"/>
      <c r="J33" s="1032"/>
      <c r="K33" s="1032"/>
      <c r="L33" s="1032"/>
      <c r="M33" s="1032"/>
      <c r="N33" s="1032"/>
      <c r="O33" s="1032"/>
      <c r="P33" s="1033"/>
      <c r="Q33" s="1039"/>
      <c r="R33" s="1040"/>
      <c r="S33" s="1040"/>
      <c r="T33" s="1040"/>
      <c r="U33" s="1040"/>
      <c r="V33" s="1040"/>
      <c r="W33" s="1040"/>
      <c r="X33" s="1040"/>
      <c r="Y33" s="1040"/>
      <c r="Z33" s="1040"/>
      <c r="AA33" s="1040"/>
      <c r="AB33" s="1040"/>
      <c r="AC33" s="1040"/>
      <c r="AD33" s="1040"/>
      <c r="AE33" s="1041"/>
      <c r="AF33" s="1036"/>
      <c r="AG33" s="1037"/>
      <c r="AH33" s="1037"/>
      <c r="AI33" s="1037"/>
      <c r="AJ33" s="1038"/>
      <c r="AK33" s="981"/>
      <c r="AL33" s="972"/>
      <c r="AM33" s="972"/>
      <c r="AN33" s="972"/>
      <c r="AO33" s="972"/>
      <c r="AP33" s="972"/>
      <c r="AQ33" s="972"/>
      <c r="AR33" s="972"/>
      <c r="AS33" s="972"/>
      <c r="AT33" s="972"/>
      <c r="AU33" s="972"/>
      <c r="AV33" s="972"/>
      <c r="AW33" s="972"/>
      <c r="AX33" s="972"/>
      <c r="AY33" s="972"/>
      <c r="AZ33" s="1042"/>
      <c r="BA33" s="1042"/>
      <c r="BB33" s="1042"/>
      <c r="BC33" s="1042"/>
      <c r="BD33" s="1042"/>
      <c r="BE33" s="973"/>
      <c r="BF33" s="973"/>
      <c r="BG33" s="973"/>
      <c r="BH33" s="973"/>
      <c r="BI33" s="974"/>
      <c r="BJ33" s="214"/>
      <c r="BK33" s="214"/>
      <c r="BL33" s="214"/>
      <c r="BM33" s="214"/>
      <c r="BN33" s="214"/>
      <c r="BO33" s="224"/>
      <c r="BP33" s="224"/>
      <c r="BQ33" s="221">
        <v>27</v>
      </c>
      <c r="BR33" s="222"/>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2"/>
    </row>
    <row r="34" spans="1:131" ht="26.25" customHeight="1" x14ac:dyDescent="0.15">
      <c r="A34" s="225">
        <v>7</v>
      </c>
      <c r="B34" s="1031"/>
      <c r="C34" s="1032"/>
      <c r="D34" s="1032"/>
      <c r="E34" s="1032"/>
      <c r="F34" s="1032"/>
      <c r="G34" s="1032"/>
      <c r="H34" s="1032"/>
      <c r="I34" s="1032"/>
      <c r="J34" s="1032"/>
      <c r="K34" s="1032"/>
      <c r="L34" s="1032"/>
      <c r="M34" s="1032"/>
      <c r="N34" s="1032"/>
      <c r="O34" s="1032"/>
      <c r="P34" s="1033"/>
      <c r="Q34" s="1039"/>
      <c r="R34" s="1040"/>
      <c r="S34" s="1040"/>
      <c r="T34" s="1040"/>
      <c r="U34" s="1040"/>
      <c r="V34" s="1040"/>
      <c r="W34" s="1040"/>
      <c r="X34" s="1040"/>
      <c r="Y34" s="1040"/>
      <c r="Z34" s="1040"/>
      <c r="AA34" s="1040"/>
      <c r="AB34" s="1040"/>
      <c r="AC34" s="1040"/>
      <c r="AD34" s="1040"/>
      <c r="AE34" s="1041"/>
      <c r="AF34" s="1036"/>
      <c r="AG34" s="1037"/>
      <c r="AH34" s="1037"/>
      <c r="AI34" s="1037"/>
      <c r="AJ34" s="1038"/>
      <c r="AK34" s="981"/>
      <c r="AL34" s="972"/>
      <c r="AM34" s="972"/>
      <c r="AN34" s="972"/>
      <c r="AO34" s="972"/>
      <c r="AP34" s="972"/>
      <c r="AQ34" s="972"/>
      <c r="AR34" s="972"/>
      <c r="AS34" s="972"/>
      <c r="AT34" s="972"/>
      <c r="AU34" s="972"/>
      <c r="AV34" s="972"/>
      <c r="AW34" s="972"/>
      <c r="AX34" s="972"/>
      <c r="AY34" s="972"/>
      <c r="AZ34" s="1042"/>
      <c r="BA34" s="1042"/>
      <c r="BB34" s="1042"/>
      <c r="BC34" s="1042"/>
      <c r="BD34" s="1042"/>
      <c r="BE34" s="973"/>
      <c r="BF34" s="973"/>
      <c r="BG34" s="973"/>
      <c r="BH34" s="973"/>
      <c r="BI34" s="974"/>
      <c r="BJ34" s="214"/>
      <c r="BK34" s="214"/>
      <c r="BL34" s="214"/>
      <c r="BM34" s="214"/>
      <c r="BN34" s="214"/>
      <c r="BO34" s="224"/>
      <c r="BP34" s="224"/>
      <c r="BQ34" s="221">
        <v>28</v>
      </c>
      <c r="BR34" s="222"/>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2"/>
    </row>
    <row r="35" spans="1:131" ht="26.25" customHeight="1" x14ac:dyDescent="0.15">
      <c r="A35" s="225">
        <v>8</v>
      </c>
      <c r="B35" s="1031"/>
      <c r="C35" s="1032"/>
      <c r="D35" s="1032"/>
      <c r="E35" s="1032"/>
      <c r="F35" s="1032"/>
      <c r="G35" s="1032"/>
      <c r="H35" s="1032"/>
      <c r="I35" s="1032"/>
      <c r="J35" s="1032"/>
      <c r="K35" s="1032"/>
      <c r="L35" s="1032"/>
      <c r="M35" s="1032"/>
      <c r="N35" s="1032"/>
      <c r="O35" s="1032"/>
      <c r="P35" s="1033"/>
      <c r="Q35" s="1039"/>
      <c r="R35" s="1040"/>
      <c r="S35" s="1040"/>
      <c r="T35" s="1040"/>
      <c r="U35" s="1040"/>
      <c r="V35" s="1040"/>
      <c r="W35" s="1040"/>
      <c r="X35" s="1040"/>
      <c r="Y35" s="1040"/>
      <c r="Z35" s="1040"/>
      <c r="AA35" s="1040"/>
      <c r="AB35" s="1040"/>
      <c r="AC35" s="1040"/>
      <c r="AD35" s="1040"/>
      <c r="AE35" s="1041"/>
      <c r="AF35" s="1036"/>
      <c r="AG35" s="1037"/>
      <c r="AH35" s="1037"/>
      <c r="AI35" s="1037"/>
      <c r="AJ35" s="1038"/>
      <c r="AK35" s="981"/>
      <c r="AL35" s="972"/>
      <c r="AM35" s="972"/>
      <c r="AN35" s="972"/>
      <c r="AO35" s="972"/>
      <c r="AP35" s="972"/>
      <c r="AQ35" s="972"/>
      <c r="AR35" s="972"/>
      <c r="AS35" s="972"/>
      <c r="AT35" s="972"/>
      <c r="AU35" s="972"/>
      <c r="AV35" s="972"/>
      <c r="AW35" s="972"/>
      <c r="AX35" s="972"/>
      <c r="AY35" s="972"/>
      <c r="AZ35" s="1042"/>
      <c r="BA35" s="1042"/>
      <c r="BB35" s="1042"/>
      <c r="BC35" s="1042"/>
      <c r="BD35" s="1042"/>
      <c r="BE35" s="973"/>
      <c r="BF35" s="973"/>
      <c r="BG35" s="973"/>
      <c r="BH35" s="973"/>
      <c r="BI35" s="974"/>
      <c r="BJ35" s="214"/>
      <c r="BK35" s="214"/>
      <c r="BL35" s="214"/>
      <c r="BM35" s="214"/>
      <c r="BN35" s="214"/>
      <c r="BO35" s="224"/>
      <c r="BP35" s="224"/>
      <c r="BQ35" s="221">
        <v>29</v>
      </c>
      <c r="BR35" s="222"/>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2"/>
    </row>
    <row r="36" spans="1:131" ht="26.25" customHeight="1" x14ac:dyDescent="0.15">
      <c r="A36" s="225">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2"/>
      <c r="AM36" s="972"/>
      <c r="AN36" s="972"/>
      <c r="AO36" s="972"/>
      <c r="AP36" s="972"/>
      <c r="AQ36" s="972"/>
      <c r="AR36" s="972"/>
      <c r="AS36" s="972"/>
      <c r="AT36" s="972"/>
      <c r="AU36" s="972"/>
      <c r="AV36" s="972"/>
      <c r="AW36" s="972"/>
      <c r="AX36" s="972"/>
      <c r="AY36" s="972"/>
      <c r="AZ36" s="1042"/>
      <c r="BA36" s="1042"/>
      <c r="BB36" s="1042"/>
      <c r="BC36" s="1042"/>
      <c r="BD36" s="1042"/>
      <c r="BE36" s="973"/>
      <c r="BF36" s="973"/>
      <c r="BG36" s="973"/>
      <c r="BH36" s="973"/>
      <c r="BI36" s="974"/>
      <c r="BJ36" s="214"/>
      <c r="BK36" s="214"/>
      <c r="BL36" s="214"/>
      <c r="BM36" s="214"/>
      <c r="BN36" s="214"/>
      <c r="BO36" s="224"/>
      <c r="BP36" s="224"/>
      <c r="BQ36" s="221">
        <v>30</v>
      </c>
      <c r="BR36" s="222"/>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2"/>
    </row>
    <row r="37" spans="1:131" ht="26.25" customHeight="1" x14ac:dyDescent="0.15">
      <c r="A37" s="225">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2"/>
      <c r="AM37" s="972"/>
      <c r="AN37" s="972"/>
      <c r="AO37" s="972"/>
      <c r="AP37" s="972"/>
      <c r="AQ37" s="972"/>
      <c r="AR37" s="972"/>
      <c r="AS37" s="972"/>
      <c r="AT37" s="972"/>
      <c r="AU37" s="972"/>
      <c r="AV37" s="972"/>
      <c r="AW37" s="972"/>
      <c r="AX37" s="972"/>
      <c r="AY37" s="972"/>
      <c r="AZ37" s="1042"/>
      <c r="BA37" s="1042"/>
      <c r="BB37" s="1042"/>
      <c r="BC37" s="1042"/>
      <c r="BD37" s="1042"/>
      <c r="BE37" s="973"/>
      <c r="BF37" s="973"/>
      <c r="BG37" s="973"/>
      <c r="BH37" s="973"/>
      <c r="BI37" s="974"/>
      <c r="BJ37" s="214"/>
      <c r="BK37" s="214"/>
      <c r="BL37" s="214"/>
      <c r="BM37" s="214"/>
      <c r="BN37" s="214"/>
      <c r="BO37" s="224"/>
      <c r="BP37" s="224"/>
      <c r="BQ37" s="221">
        <v>31</v>
      </c>
      <c r="BR37" s="222"/>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2"/>
    </row>
    <row r="38" spans="1:131" ht="26.25" customHeight="1" x14ac:dyDescent="0.15">
      <c r="A38" s="225">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2"/>
      <c r="AM38" s="972"/>
      <c r="AN38" s="972"/>
      <c r="AO38" s="972"/>
      <c r="AP38" s="972"/>
      <c r="AQ38" s="972"/>
      <c r="AR38" s="972"/>
      <c r="AS38" s="972"/>
      <c r="AT38" s="972"/>
      <c r="AU38" s="972"/>
      <c r="AV38" s="972"/>
      <c r="AW38" s="972"/>
      <c r="AX38" s="972"/>
      <c r="AY38" s="972"/>
      <c r="AZ38" s="1042"/>
      <c r="BA38" s="1042"/>
      <c r="BB38" s="1042"/>
      <c r="BC38" s="1042"/>
      <c r="BD38" s="1042"/>
      <c r="BE38" s="973"/>
      <c r="BF38" s="973"/>
      <c r="BG38" s="973"/>
      <c r="BH38" s="973"/>
      <c r="BI38" s="974"/>
      <c r="BJ38" s="214"/>
      <c r="BK38" s="214"/>
      <c r="BL38" s="214"/>
      <c r="BM38" s="214"/>
      <c r="BN38" s="214"/>
      <c r="BO38" s="224"/>
      <c r="BP38" s="224"/>
      <c r="BQ38" s="221">
        <v>32</v>
      </c>
      <c r="BR38" s="222"/>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2"/>
    </row>
    <row r="39" spans="1:131" ht="26.25" customHeight="1" x14ac:dyDescent="0.15">
      <c r="A39" s="225">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2"/>
      <c r="AM39" s="972"/>
      <c r="AN39" s="972"/>
      <c r="AO39" s="972"/>
      <c r="AP39" s="972"/>
      <c r="AQ39" s="972"/>
      <c r="AR39" s="972"/>
      <c r="AS39" s="972"/>
      <c r="AT39" s="972"/>
      <c r="AU39" s="972"/>
      <c r="AV39" s="972"/>
      <c r="AW39" s="972"/>
      <c r="AX39" s="972"/>
      <c r="AY39" s="972"/>
      <c r="AZ39" s="1042"/>
      <c r="BA39" s="1042"/>
      <c r="BB39" s="1042"/>
      <c r="BC39" s="1042"/>
      <c r="BD39" s="1042"/>
      <c r="BE39" s="973"/>
      <c r="BF39" s="973"/>
      <c r="BG39" s="973"/>
      <c r="BH39" s="973"/>
      <c r="BI39" s="974"/>
      <c r="BJ39" s="214"/>
      <c r="BK39" s="214"/>
      <c r="BL39" s="214"/>
      <c r="BM39" s="214"/>
      <c r="BN39" s="214"/>
      <c r="BO39" s="224"/>
      <c r="BP39" s="224"/>
      <c r="BQ39" s="221">
        <v>33</v>
      </c>
      <c r="BR39" s="222"/>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2"/>
    </row>
    <row r="40" spans="1:131" ht="26.25" customHeight="1" x14ac:dyDescent="0.15">
      <c r="A40" s="221">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2"/>
      <c r="AM40" s="972"/>
      <c r="AN40" s="972"/>
      <c r="AO40" s="972"/>
      <c r="AP40" s="972"/>
      <c r="AQ40" s="972"/>
      <c r="AR40" s="972"/>
      <c r="AS40" s="972"/>
      <c r="AT40" s="972"/>
      <c r="AU40" s="972"/>
      <c r="AV40" s="972"/>
      <c r="AW40" s="972"/>
      <c r="AX40" s="972"/>
      <c r="AY40" s="972"/>
      <c r="AZ40" s="1042"/>
      <c r="BA40" s="1042"/>
      <c r="BB40" s="1042"/>
      <c r="BC40" s="1042"/>
      <c r="BD40" s="1042"/>
      <c r="BE40" s="973"/>
      <c r="BF40" s="973"/>
      <c r="BG40" s="973"/>
      <c r="BH40" s="973"/>
      <c r="BI40" s="974"/>
      <c r="BJ40" s="214"/>
      <c r="BK40" s="214"/>
      <c r="BL40" s="214"/>
      <c r="BM40" s="214"/>
      <c r="BN40" s="214"/>
      <c r="BO40" s="224"/>
      <c r="BP40" s="224"/>
      <c r="BQ40" s="221">
        <v>34</v>
      </c>
      <c r="BR40" s="222"/>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2"/>
    </row>
    <row r="41" spans="1:131" ht="26.25" customHeight="1" x14ac:dyDescent="0.15">
      <c r="A41" s="221">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2"/>
      <c r="AM41" s="972"/>
      <c r="AN41" s="972"/>
      <c r="AO41" s="972"/>
      <c r="AP41" s="972"/>
      <c r="AQ41" s="972"/>
      <c r="AR41" s="972"/>
      <c r="AS41" s="972"/>
      <c r="AT41" s="972"/>
      <c r="AU41" s="972"/>
      <c r="AV41" s="972"/>
      <c r="AW41" s="972"/>
      <c r="AX41" s="972"/>
      <c r="AY41" s="972"/>
      <c r="AZ41" s="1042"/>
      <c r="BA41" s="1042"/>
      <c r="BB41" s="1042"/>
      <c r="BC41" s="1042"/>
      <c r="BD41" s="1042"/>
      <c r="BE41" s="973"/>
      <c r="BF41" s="973"/>
      <c r="BG41" s="973"/>
      <c r="BH41" s="973"/>
      <c r="BI41" s="974"/>
      <c r="BJ41" s="214"/>
      <c r="BK41" s="214"/>
      <c r="BL41" s="214"/>
      <c r="BM41" s="214"/>
      <c r="BN41" s="214"/>
      <c r="BO41" s="224"/>
      <c r="BP41" s="224"/>
      <c r="BQ41" s="221">
        <v>35</v>
      </c>
      <c r="BR41" s="222"/>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2"/>
    </row>
    <row r="42" spans="1:131" ht="26.25" customHeight="1" x14ac:dyDescent="0.15">
      <c r="A42" s="221">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2"/>
      <c r="AM42" s="972"/>
      <c r="AN42" s="972"/>
      <c r="AO42" s="972"/>
      <c r="AP42" s="972"/>
      <c r="AQ42" s="972"/>
      <c r="AR42" s="972"/>
      <c r="AS42" s="972"/>
      <c r="AT42" s="972"/>
      <c r="AU42" s="972"/>
      <c r="AV42" s="972"/>
      <c r="AW42" s="972"/>
      <c r="AX42" s="972"/>
      <c r="AY42" s="972"/>
      <c r="AZ42" s="1042"/>
      <c r="BA42" s="1042"/>
      <c r="BB42" s="1042"/>
      <c r="BC42" s="1042"/>
      <c r="BD42" s="1042"/>
      <c r="BE42" s="973"/>
      <c r="BF42" s="973"/>
      <c r="BG42" s="973"/>
      <c r="BH42" s="973"/>
      <c r="BI42" s="974"/>
      <c r="BJ42" s="214"/>
      <c r="BK42" s="214"/>
      <c r="BL42" s="214"/>
      <c r="BM42" s="214"/>
      <c r="BN42" s="214"/>
      <c r="BO42" s="224"/>
      <c r="BP42" s="224"/>
      <c r="BQ42" s="221">
        <v>36</v>
      </c>
      <c r="BR42" s="222"/>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2"/>
    </row>
    <row r="43" spans="1:131" ht="26.25" customHeight="1" x14ac:dyDescent="0.15">
      <c r="A43" s="221">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2"/>
      <c r="AM43" s="972"/>
      <c r="AN43" s="972"/>
      <c r="AO43" s="972"/>
      <c r="AP43" s="972"/>
      <c r="AQ43" s="972"/>
      <c r="AR43" s="972"/>
      <c r="AS43" s="972"/>
      <c r="AT43" s="972"/>
      <c r="AU43" s="972"/>
      <c r="AV43" s="972"/>
      <c r="AW43" s="972"/>
      <c r="AX43" s="972"/>
      <c r="AY43" s="972"/>
      <c r="AZ43" s="1042"/>
      <c r="BA43" s="1042"/>
      <c r="BB43" s="1042"/>
      <c r="BC43" s="1042"/>
      <c r="BD43" s="1042"/>
      <c r="BE43" s="973"/>
      <c r="BF43" s="973"/>
      <c r="BG43" s="973"/>
      <c r="BH43" s="973"/>
      <c r="BI43" s="974"/>
      <c r="BJ43" s="214"/>
      <c r="BK43" s="214"/>
      <c r="BL43" s="214"/>
      <c r="BM43" s="214"/>
      <c r="BN43" s="214"/>
      <c r="BO43" s="224"/>
      <c r="BP43" s="224"/>
      <c r="BQ43" s="221">
        <v>37</v>
      </c>
      <c r="BR43" s="222"/>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2"/>
    </row>
    <row r="44" spans="1:131" ht="26.25" customHeight="1" x14ac:dyDescent="0.15">
      <c r="A44" s="221">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2"/>
      <c r="AM44" s="972"/>
      <c r="AN44" s="972"/>
      <c r="AO44" s="972"/>
      <c r="AP44" s="972"/>
      <c r="AQ44" s="972"/>
      <c r="AR44" s="972"/>
      <c r="AS44" s="972"/>
      <c r="AT44" s="972"/>
      <c r="AU44" s="972"/>
      <c r="AV44" s="972"/>
      <c r="AW44" s="972"/>
      <c r="AX44" s="972"/>
      <c r="AY44" s="972"/>
      <c r="AZ44" s="1042"/>
      <c r="BA44" s="1042"/>
      <c r="BB44" s="1042"/>
      <c r="BC44" s="1042"/>
      <c r="BD44" s="1042"/>
      <c r="BE44" s="973"/>
      <c r="BF44" s="973"/>
      <c r="BG44" s="973"/>
      <c r="BH44" s="973"/>
      <c r="BI44" s="974"/>
      <c r="BJ44" s="214"/>
      <c r="BK44" s="214"/>
      <c r="BL44" s="214"/>
      <c r="BM44" s="214"/>
      <c r="BN44" s="214"/>
      <c r="BO44" s="224"/>
      <c r="BP44" s="224"/>
      <c r="BQ44" s="221">
        <v>38</v>
      </c>
      <c r="BR44" s="222"/>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2"/>
    </row>
    <row r="45" spans="1:131" ht="26.25" customHeight="1" x14ac:dyDescent="0.15">
      <c r="A45" s="221">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2"/>
      <c r="AM45" s="972"/>
      <c r="AN45" s="972"/>
      <c r="AO45" s="972"/>
      <c r="AP45" s="972"/>
      <c r="AQ45" s="972"/>
      <c r="AR45" s="972"/>
      <c r="AS45" s="972"/>
      <c r="AT45" s="972"/>
      <c r="AU45" s="972"/>
      <c r="AV45" s="972"/>
      <c r="AW45" s="972"/>
      <c r="AX45" s="972"/>
      <c r="AY45" s="972"/>
      <c r="AZ45" s="1042"/>
      <c r="BA45" s="1042"/>
      <c r="BB45" s="1042"/>
      <c r="BC45" s="1042"/>
      <c r="BD45" s="1042"/>
      <c r="BE45" s="973"/>
      <c r="BF45" s="973"/>
      <c r="BG45" s="973"/>
      <c r="BH45" s="973"/>
      <c r="BI45" s="974"/>
      <c r="BJ45" s="214"/>
      <c r="BK45" s="214"/>
      <c r="BL45" s="214"/>
      <c r="BM45" s="214"/>
      <c r="BN45" s="214"/>
      <c r="BO45" s="224"/>
      <c r="BP45" s="224"/>
      <c r="BQ45" s="221">
        <v>39</v>
      </c>
      <c r="BR45" s="222"/>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2"/>
    </row>
    <row r="46" spans="1:131" ht="26.25" customHeight="1" x14ac:dyDescent="0.15">
      <c r="A46" s="221">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2"/>
      <c r="AM46" s="972"/>
      <c r="AN46" s="972"/>
      <c r="AO46" s="972"/>
      <c r="AP46" s="972"/>
      <c r="AQ46" s="972"/>
      <c r="AR46" s="972"/>
      <c r="AS46" s="972"/>
      <c r="AT46" s="972"/>
      <c r="AU46" s="972"/>
      <c r="AV46" s="972"/>
      <c r="AW46" s="972"/>
      <c r="AX46" s="972"/>
      <c r="AY46" s="972"/>
      <c r="AZ46" s="1042"/>
      <c r="BA46" s="1042"/>
      <c r="BB46" s="1042"/>
      <c r="BC46" s="1042"/>
      <c r="BD46" s="1042"/>
      <c r="BE46" s="973"/>
      <c r="BF46" s="973"/>
      <c r="BG46" s="973"/>
      <c r="BH46" s="973"/>
      <c r="BI46" s="974"/>
      <c r="BJ46" s="214"/>
      <c r="BK46" s="214"/>
      <c r="BL46" s="214"/>
      <c r="BM46" s="214"/>
      <c r="BN46" s="214"/>
      <c r="BO46" s="224"/>
      <c r="BP46" s="224"/>
      <c r="BQ46" s="221">
        <v>40</v>
      </c>
      <c r="BR46" s="222"/>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2"/>
    </row>
    <row r="47" spans="1:131" ht="26.25" customHeight="1" x14ac:dyDescent="0.15">
      <c r="A47" s="221">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2"/>
      <c r="AM47" s="972"/>
      <c r="AN47" s="972"/>
      <c r="AO47" s="972"/>
      <c r="AP47" s="972"/>
      <c r="AQ47" s="972"/>
      <c r="AR47" s="972"/>
      <c r="AS47" s="972"/>
      <c r="AT47" s="972"/>
      <c r="AU47" s="972"/>
      <c r="AV47" s="972"/>
      <c r="AW47" s="972"/>
      <c r="AX47" s="972"/>
      <c r="AY47" s="972"/>
      <c r="AZ47" s="1042"/>
      <c r="BA47" s="1042"/>
      <c r="BB47" s="1042"/>
      <c r="BC47" s="1042"/>
      <c r="BD47" s="1042"/>
      <c r="BE47" s="973"/>
      <c r="BF47" s="973"/>
      <c r="BG47" s="973"/>
      <c r="BH47" s="973"/>
      <c r="BI47" s="974"/>
      <c r="BJ47" s="214"/>
      <c r="BK47" s="214"/>
      <c r="BL47" s="214"/>
      <c r="BM47" s="214"/>
      <c r="BN47" s="214"/>
      <c r="BO47" s="224"/>
      <c r="BP47" s="224"/>
      <c r="BQ47" s="221">
        <v>41</v>
      </c>
      <c r="BR47" s="222"/>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2"/>
    </row>
    <row r="48" spans="1:131" ht="26.25" customHeight="1" x14ac:dyDescent="0.15">
      <c r="A48" s="221">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2"/>
      <c r="AM48" s="972"/>
      <c r="AN48" s="972"/>
      <c r="AO48" s="972"/>
      <c r="AP48" s="972"/>
      <c r="AQ48" s="972"/>
      <c r="AR48" s="972"/>
      <c r="AS48" s="972"/>
      <c r="AT48" s="972"/>
      <c r="AU48" s="972"/>
      <c r="AV48" s="972"/>
      <c r="AW48" s="972"/>
      <c r="AX48" s="972"/>
      <c r="AY48" s="972"/>
      <c r="AZ48" s="1042"/>
      <c r="BA48" s="1042"/>
      <c r="BB48" s="1042"/>
      <c r="BC48" s="1042"/>
      <c r="BD48" s="1042"/>
      <c r="BE48" s="973"/>
      <c r="BF48" s="973"/>
      <c r="BG48" s="973"/>
      <c r="BH48" s="973"/>
      <c r="BI48" s="974"/>
      <c r="BJ48" s="214"/>
      <c r="BK48" s="214"/>
      <c r="BL48" s="214"/>
      <c r="BM48" s="214"/>
      <c r="BN48" s="214"/>
      <c r="BO48" s="224"/>
      <c r="BP48" s="224"/>
      <c r="BQ48" s="221">
        <v>42</v>
      </c>
      <c r="BR48" s="222"/>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2"/>
    </row>
    <row r="49" spans="1:131" ht="26.25" customHeight="1" x14ac:dyDescent="0.15">
      <c r="A49" s="221">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2"/>
      <c r="AM49" s="972"/>
      <c r="AN49" s="972"/>
      <c r="AO49" s="972"/>
      <c r="AP49" s="972"/>
      <c r="AQ49" s="972"/>
      <c r="AR49" s="972"/>
      <c r="AS49" s="972"/>
      <c r="AT49" s="972"/>
      <c r="AU49" s="972"/>
      <c r="AV49" s="972"/>
      <c r="AW49" s="972"/>
      <c r="AX49" s="972"/>
      <c r="AY49" s="972"/>
      <c r="AZ49" s="1042"/>
      <c r="BA49" s="1042"/>
      <c r="BB49" s="1042"/>
      <c r="BC49" s="1042"/>
      <c r="BD49" s="1042"/>
      <c r="BE49" s="973"/>
      <c r="BF49" s="973"/>
      <c r="BG49" s="973"/>
      <c r="BH49" s="973"/>
      <c r="BI49" s="974"/>
      <c r="BJ49" s="214"/>
      <c r="BK49" s="214"/>
      <c r="BL49" s="214"/>
      <c r="BM49" s="214"/>
      <c r="BN49" s="214"/>
      <c r="BO49" s="224"/>
      <c r="BP49" s="224"/>
      <c r="BQ49" s="221">
        <v>43</v>
      </c>
      <c r="BR49" s="222"/>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2"/>
    </row>
    <row r="50" spans="1:131" ht="26.25" customHeight="1" x14ac:dyDescent="0.15">
      <c r="A50" s="221">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3"/>
      <c r="BF50" s="973"/>
      <c r="BG50" s="973"/>
      <c r="BH50" s="973"/>
      <c r="BI50" s="974"/>
      <c r="BJ50" s="214"/>
      <c r="BK50" s="214"/>
      <c r="BL50" s="214"/>
      <c r="BM50" s="214"/>
      <c r="BN50" s="214"/>
      <c r="BO50" s="224"/>
      <c r="BP50" s="224"/>
      <c r="BQ50" s="221">
        <v>44</v>
      </c>
      <c r="BR50" s="222"/>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2"/>
    </row>
    <row r="51" spans="1:131" ht="26.25" customHeight="1" x14ac:dyDescent="0.15">
      <c r="A51" s="221">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3"/>
      <c r="BF51" s="973"/>
      <c r="BG51" s="973"/>
      <c r="BH51" s="973"/>
      <c r="BI51" s="974"/>
      <c r="BJ51" s="214"/>
      <c r="BK51" s="214"/>
      <c r="BL51" s="214"/>
      <c r="BM51" s="214"/>
      <c r="BN51" s="214"/>
      <c r="BO51" s="224"/>
      <c r="BP51" s="224"/>
      <c r="BQ51" s="221">
        <v>45</v>
      </c>
      <c r="BR51" s="222"/>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2"/>
    </row>
    <row r="52" spans="1:131" ht="26.25" customHeight="1" x14ac:dyDescent="0.15">
      <c r="A52" s="221">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3"/>
      <c r="BF52" s="973"/>
      <c r="BG52" s="973"/>
      <c r="BH52" s="973"/>
      <c r="BI52" s="974"/>
      <c r="BJ52" s="214"/>
      <c r="BK52" s="214"/>
      <c r="BL52" s="214"/>
      <c r="BM52" s="214"/>
      <c r="BN52" s="214"/>
      <c r="BO52" s="224"/>
      <c r="BP52" s="224"/>
      <c r="BQ52" s="221">
        <v>46</v>
      </c>
      <c r="BR52" s="222"/>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2"/>
    </row>
    <row r="53" spans="1:131" ht="26.25" customHeight="1" x14ac:dyDescent="0.15">
      <c r="A53" s="221">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3"/>
      <c r="BF53" s="973"/>
      <c r="BG53" s="973"/>
      <c r="BH53" s="973"/>
      <c r="BI53" s="974"/>
      <c r="BJ53" s="214"/>
      <c r="BK53" s="214"/>
      <c r="BL53" s="214"/>
      <c r="BM53" s="214"/>
      <c r="BN53" s="214"/>
      <c r="BO53" s="224"/>
      <c r="BP53" s="224"/>
      <c r="BQ53" s="221">
        <v>47</v>
      </c>
      <c r="BR53" s="222"/>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2"/>
    </row>
    <row r="54" spans="1:131" ht="26.25" customHeight="1" x14ac:dyDescent="0.15">
      <c r="A54" s="221">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3"/>
      <c r="BF54" s="973"/>
      <c r="BG54" s="973"/>
      <c r="BH54" s="973"/>
      <c r="BI54" s="974"/>
      <c r="BJ54" s="214"/>
      <c r="BK54" s="214"/>
      <c r="BL54" s="214"/>
      <c r="BM54" s="214"/>
      <c r="BN54" s="214"/>
      <c r="BO54" s="224"/>
      <c r="BP54" s="224"/>
      <c r="BQ54" s="221">
        <v>48</v>
      </c>
      <c r="BR54" s="222"/>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2"/>
    </row>
    <row r="55" spans="1:131" ht="26.25" customHeight="1" x14ac:dyDescent="0.15">
      <c r="A55" s="221">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3"/>
      <c r="BF55" s="973"/>
      <c r="BG55" s="973"/>
      <c r="BH55" s="973"/>
      <c r="BI55" s="974"/>
      <c r="BJ55" s="214"/>
      <c r="BK55" s="214"/>
      <c r="BL55" s="214"/>
      <c r="BM55" s="214"/>
      <c r="BN55" s="214"/>
      <c r="BO55" s="224"/>
      <c r="BP55" s="224"/>
      <c r="BQ55" s="221">
        <v>49</v>
      </c>
      <c r="BR55" s="222"/>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2"/>
    </row>
    <row r="56" spans="1:131" ht="26.25" customHeight="1" x14ac:dyDescent="0.15">
      <c r="A56" s="221">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3"/>
      <c r="BF56" s="973"/>
      <c r="BG56" s="973"/>
      <c r="BH56" s="973"/>
      <c r="BI56" s="974"/>
      <c r="BJ56" s="214"/>
      <c r="BK56" s="214"/>
      <c r="BL56" s="214"/>
      <c r="BM56" s="214"/>
      <c r="BN56" s="214"/>
      <c r="BO56" s="224"/>
      <c r="BP56" s="224"/>
      <c r="BQ56" s="221">
        <v>50</v>
      </c>
      <c r="BR56" s="222"/>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2"/>
    </row>
    <row r="57" spans="1:131" ht="26.25" customHeight="1" x14ac:dyDescent="0.15">
      <c r="A57" s="221">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3"/>
      <c r="BF57" s="973"/>
      <c r="BG57" s="973"/>
      <c r="BH57" s="973"/>
      <c r="BI57" s="974"/>
      <c r="BJ57" s="214"/>
      <c r="BK57" s="214"/>
      <c r="BL57" s="214"/>
      <c r="BM57" s="214"/>
      <c r="BN57" s="214"/>
      <c r="BO57" s="224"/>
      <c r="BP57" s="224"/>
      <c r="BQ57" s="221">
        <v>51</v>
      </c>
      <c r="BR57" s="222"/>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2"/>
    </row>
    <row r="58" spans="1:131" ht="26.25" customHeight="1" x14ac:dyDescent="0.15">
      <c r="A58" s="221">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3"/>
      <c r="BF58" s="973"/>
      <c r="BG58" s="973"/>
      <c r="BH58" s="973"/>
      <c r="BI58" s="974"/>
      <c r="BJ58" s="214"/>
      <c r="BK58" s="214"/>
      <c r="BL58" s="214"/>
      <c r="BM58" s="214"/>
      <c r="BN58" s="214"/>
      <c r="BO58" s="224"/>
      <c r="BP58" s="224"/>
      <c r="BQ58" s="221">
        <v>52</v>
      </c>
      <c r="BR58" s="222"/>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2"/>
    </row>
    <row r="59" spans="1:131" ht="26.25" customHeight="1" x14ac:dyDescent="0.15">
      <c r="A59" s="221">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3"/>
      <c r="BF59" s="973"/>
      <c r="BG59" s="973"/>
      <c r="BH59" s="973"/>
      <c r="BI59" s="974"/>
      <c r="BJ59" s="214"/>
      <c r="BK59" s="214"/>
      <c r="BL59" s="214"/>
      <c r="BM59" s="214"/>
      <c r="BN59" s="214"/>
      <c r="BO59" s="224"/>
      <c r="BP59" s="224"/>
      <c r="BQ59" s="221">
        <v>53</v>
      </c>
      <c r="BR59" s="222"/>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2"/>
    </row>
    <row r="60" spans="1:131" ht="26.25" customHeight="1" x14ac:dyDescent="0.15">
      <c r="A60" s="221">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3"/>
      <c r="BF60" s="973"/>
      <c r="BG60" s="973"/>
      <c r="BH60" s="973"/>
      <c r="BI60" s="974"/>
      <c r="BJ60" s="214"/>
      <c r="BK60" s="214"/>
      <c r="BL60" s="214"/>
      <c r="BM60" s="214"/>
      <c r="BN60" s="214"/>
      <c r="BO60" s="224"/>
      <c r="BP60" s="224"/>
      <c r="BQ60" s="221">
        <v>54</v>
      </c>
      <c r="BR60" s="222"/>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2"/>
    </row>
    <row r="61" spans="1:131" ht="26.25" customHeight="1" thickBot="1" x14ac:dyDescent="0.2">
      <c r="A61" s="221">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3"/>
      <c r="BF61" s="973"/>
      <c r="BG61" s="973"/>
      <c r="BH61" s="973"/>
      <c r="BI61" s="974"/>
      <c r="BJ61" s="214"/>
      <c r="BK61" s="214"/>
      <c r="BL61" s="214"/>
      <c r="BM61" s="214"/>
      <c r="BN61" s="214"/>
      <c r="BO61" s="224"/>
      <c r="BP61" s="224"/>
      <c r="BQ61" s="221">
        <v>55</v>
      </c>
      <c r="BR61" s="222"/>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2"/>
    </row>
    <row r="62" spans="1:131" ht="26.25" customHeight="1" x14ac:dyDescent="0.15">
      <c r="A62" s="221">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3"/>
      <c r="BF62" s="973"/>
      <c r="BG62" s="973"/>
      <c r="BH62" s="973"/>
      <c r="BI62" s="974"/>
      <c r="BJ62" s="1028" t="s">
        <v>392</v>
      </c>
      <c r="BK62" s="1029"/>
      <c r="BL62" s="1029"/>
      <c r="BM62" s="1029"/>
      <c r="BN62" s="1030"/>
      <c r="BO62" s="224"/>
      <c r="BP62" s="224"/>
      <c r="BQ62" s="221">
        <v>56</v>
      </c>
      <c r="BR62" s="222"/>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2"/>
    </row>
    <row r="63" spans="1:131" ht="26.25" customHeight="1" thickBot="1" x14ac:dyDescent="0.2">
      <c r="A63" s="223" t="s">
        <v>375</v>
      </c>
      <c r="B63" s="938" t="s">
        <v>393</v>
      </c>
      <c r="C63" s="939"/>
      <c r="D63" s="939"/>
      <c r="E63" s="939"/>
      <c r="F63" s="939"/>
      <c r="G63" s="939"/>
      <c r="H63" s="939"/>
      <c r="I63" s="939"/>
      <c r="J63" s="939"/>
      <c r="K63" s="939"/>
      <c r="L63" s="939"/>
      <c r="M63" s="939"/>
      <c r="N63" s="939"/>
      <c r="O63" s="939"/>
      <c r="P63" s="949"/>
      <c r="Q63" s="963"/>
      <c r="R63" s="964"/>
      <c r="S63" s="964"/>
      <c r="T63" s="964"/>
      <c r="U63" s="964"/>
      <c r="V63" s="964"/>
      <c r="W63" s="964"/>
      <c r="X63" s="964"/>
      <c r="Y63" s="964"/>
      <c r="Z63" s="964"/>
      <c r="AA63" s="964"/>
      <c r="AB63" s="964"/>
      <c r="AC63" s="964"/>
      <c r="AD63" s="964"/>
      <c r="AE63" s="1021"/>
      <c r="AF63" s="1022">
        <v>43</v>
      </c>
      <c r="AG63" s="960"/>
      <c r="AH63" s="960"/>
      <c r="AI63" s="960"/>
      <c r="AJ63" s="1023"/>
      <c r="AK63" s="1024"/>
      <c r="AL63" s="964"/>
      <c r="AM63" s="964"/>
      <c r="AN63" s="964"/>
      <c r="AO63" s="964"/>
      <c r="AP63" s="960">
        <v>673</v>
      </c>
      <c r="AQ63" s="960"/>
      <c r="AR63" s="960"/>
      <c r="AS63" s="960"/>
      <c r="AT63" s="960"/>
      <c r="AU63" s="960">
        <v>449</v>
      </c>
      <c r="AV63" s="960"/>
      <c r="AW63" s="960"/>
      <c r="AX63" s="960"/>
      <c r="AY63" s="960"/>
      <c r="AZ63" s="1018"/>
      <c r="BA63" s="1018"/>
      <c r="BB63" s="1018"/>
      <c r="BC63" s="1018"/>
      <c r="BD63" s="1018"/>
      <c r="BE63" s="961"/>
      <c r="BF63" s="961"/>
      <c r="BG63" s="961"/>
      <c r="BH63" s="961"/>
      <c r="BI63" s="962"/>
      <c r="BJ63" s="1019" t="s">
        <v>122</v>
      </c>
      <c r="BK63" s="954"/>
      <c r="BL63" s="954"/>
      <c r="BM63" s="954"/>
      <c r="BN63" s="1020"/>
      <c r="BO63" s="224"/>
      <c r="BP63" s="224"/>
      <c r="BQ63" s="221">
        <v>57</v>
      </c>
      <c r="BR63" s="222"/>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2"/>
    </row>
    <row r="65" spans="1:131" ht="26.25" customHeight="1" thickBot="1" x14ac:dyDescent="0.2">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2"/>
    </row>
    <row r="66" spans="1:131" ht="26.25" customHeight="1" x14ac:dyDescent="0.15">
      <c r="A66" s="996" t="s">
        <v>395</v>
      </c>
      <c r="B66" s="997"/>
      <c r="C66" s="997"/>
      <c r="D66" s="997"/>
      <c r="E66" s="997"/>
      <c r="F66" s="997"/>
      <c r="G66" s="997"/>
      <c r="H66" s="997"/>
      <c r="I66" s="997"/>
      <c r="J66" s="997"/>
      <c r="K66" s="997"/>
      <c r="L66" s="997"/>
      <c r="M66" s="997"/>
      <c r="N66" s="997"/>
      <c r="O66" s="997"/>
      <c r="P66" s="998"/>
      <c r="Q66" s="1002" t="s">
        <v>379</v>
      </c>
      <c r="R66" s="1003"/>
      <c r="S66" s="1003"/>
      <c r="T66" s="1003"/>
      <c r="U66" s="1004"/>
      <c r="V66" s="1002" t="s">
        <v>380</v>
      </c>
      <c r="W66" s="1003"/>
      <c r="X66" s="1003"/>
      <c r="Y66" s="1003"/>
      <c r="Z66" s="1004"/>
      <c r="AA66" s="1002" t="s">
        <v>381</v>
      </c>
      <c r="AB66" s="1003"/>
      <c r="AC66" s="1003"/>
      <c r="AD66" s="1003"/>
      <c r="AE66" s="1004"/>
      <c r="AF66" s="1008" t="s">
        <v>382</v>
      </c>
      <c r="AG66" s="1009"/>
      <c r="AH66" s="1009"/>
      <c r="AI66" s="1009"/>
      <c r="AJ66" s="1010"/>
      <c r="AK66" s="1002" t="s">
        <v>383</v>
      </c>
      <c r="AL66" s="997"/>
      <c r="AM66" s="997"/>
      <c r="AN66" s="997"/>
      <c r="AO66" s="998"/>
      <c r="AP66" s="1002" t="s">
        <v>384</v>
      </c>
      <c r="AQ66" s="1003"/>
      <c r="AR66" s="1003"/>
      <c r="AS66" s="1003"/>
      <c r="AT66" s="1004"/>
      <c r="AU66" s="1002" t="s">
        <v>396</v>
      </c>
      <c r="AV66" s="1003"/>
      <c r="AW66" s="1003"/>
      <c r="AX66" s="1003"/>
      <c r="AY66" s="1004"/>
      <c r="AZ66" s="1002" t="s">
        <v>363</v>
      </c>
      <c r="BA66" s="1003"/>
      <c r="BB66" s="1003"/>
      <c r="BC66" s="1003"/>
      <c r="BD66" s="1016"/>
      <c r="BE66" s="224"/>
      <c r="BF66" s="224"/>
      <c r="BG66" s="224"/>
      <c r="BH66" s="224"/>
      <c r="BI66" s="224"/>
      <c r="BJ66" s="224"/>
      <c r="BK66" s="224"/>
      <c r="BL66" s="224"/>
      <c r="BM66" s="224"/>
      <c r="BN66" s="224"/>
      <c r="BO66" s="224"/>
      <c r="BP66" s="224"/>
      <c r="BQ66" s="221">
        <v>60</v>
      </c>
      <c r="BR66" s="226"/>
      <c r="BS66" s="946"/>
      <c r="BT66" s="947"/>
      <c r="BU66" s="947"/>
      <c r="BV66" s="947"/>
      <c r="BW66" s="947"/>
      <c r="BX66" s="947"/>
      <c r="BY66" s="947"/>
      <c r="BZ66" s="947"/>
      <c r="CA66" s="947"/>
      <c r="CB66" s="947"/>
      <c r="CC66" s="947"/>
      <c r="CD66" s="947"/>
      <c r="CE66" s="947"/>
      <c r="CF66" s="947"/>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6"/>
      <c r="DW66" s="947"/>
      <c r="DX66" s="947"/>
      <c r="DY66" s="947"/>
      <c r="DZ66" s="948"/>
      <c r="EA66" s="212"/>
    </row>
    <row r="67" spans="1:131" ht="26.25" customHeight="1" thickBot="1" x14ac:dyDescent="0.2">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4"/>
      <c r="BF67" s="224"/>
      <c r="BG67" s="224"/>
      <c r="BH67" s="224"/>
      <c r="BI67" s="224"/>
      <c r="BJ67" s="224"/>
      <c r="BK67" s="224"/>
      <c r="BL67" s="224"/>
      <c r="BM67" s="224"/>
      <c r="BN67" s="224"/>
      <c r="BO67" s="224"/>
      <c r="BP67" s="224"/>
      <c r="BQ67" s="221">
        <v>61</v>
      </c>
      <c r="BR67" s="226"/>
      <c r="BS67" s="946"/>
      <c r="BT67" s="947"/>
      <c r="BU67" s="947"/>
      <c r="BV67" s="947"/>
      <c r="BW67" s="947"/>
      <c r="BX67" s="947"/>
      <c r="BY67" s="947"/>
      <c r="BZ67" s="947"/>
      <c r="CA67" s="947"/>
      <c r="CB67" s="947"/>
      <c r="CC67" s="947"/>
      <c r="CD67" s="947"/>
      <c r="CE67" s="947"/>
      <c r="CF67" s="947"/>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6"/>
      <c r="DW67" s="947"/>
      <c r="DX67" s="947"/>
      <c r="DY67" s="947"/>
      <c r="DZ67" s="948"/>
      <c r="EA67" s="212"/>
    </row>
    <row r="68" spans="1:131" ht="26.25" customHeight="1" thickTop="1" x14ac:dyDescent="0.15">
      <c r="A68" s="219">
        <v>1</v>
      </c>
      <c r="B68" s="986" t="s">
        <v>541</v>
      </c>
      <c r="C68" s="987"/>
      <c r="D68" s="987"/>
      <c r="E68" s="987"/>
      <c r="F68" s="987"/>
      <c r="G68" s="987"/>
      <c r="H68" s="987"/>
      <c r="I68" s="987"/>
      <c r="J68" s="987"/>
      <c r="K68" s="987"/>
      <c r="L68" s="987"/>
      <c r="M68" s="987"/>
      <c r="N68" s="987"/>
      <c r="O68" s="987"/>
      <c r="P68" s="988"/>
      <c r="Q68" s="989">
        <v>12760</v>
      </c>
      <c r="R68" s="983"/>
      <c r="S68" s="983"/>
      <c r="T68" s="983"/>
      <c r="U68" s="983"/>
      <c r="V68" s="983">
        <v>13536</v>
      </c>
      <c r="W68" s="983"/>
      <c r="X68" s="983"/>
      <c r="Y68" s="983"/>
      <c r="Z68" s="983"/>
      <c r="AA68" s="983">
        <v>-776</v>
      </c>
      <c r="AB68" s="983"/>
      <c r="AC68" s="983"/>
      <c r="AD68" s="983"/>
      <c r="AE68" s="983"/>
      <c r="AF68" s="983">
        <v>0</v>
      </c>
      <c r="AG68" s="983"/>
      <c r="AH68" s="983"/>
      <c r="AI68" s="983"/>
      <c r="AJ68" s="983"/>
      <c r="AK68" s="983">
        <v>2478</v>
      </c>
      <c r="AL68" s="983"/>
      <c r="AM68" s="983"/>
      <c r="AN68" s="983"/>
      <c r="AO68" s="983"/>
      <c r="AP68" s="983">
        <v>3356</v>
      </c>
      <c r="AQ68" s="983"/>
      <c r="AR68" s="983"/>
      <c r="AS68" s="983"/>
      <c r="AT68" s="983"/>
      <c r="AU68" s="983">
        <v>258</v>
      </c>
      <c r="AV68" s="983"/>
      <c r="AW68" s="983"/>
      <c r="AX68" s="983"/>
      <c r="AY68" s="983"/>
      <c r="AZ68" s="984"/>
      <c r="BA68" s="984"/>
      <c r="BB68" s="984"/>
      <c r="BC68" s="984"/>
      <c r="BD68" s="985"/>
      <c r="BE68" s="224"/>
      <c r="BF68" s="224"/>
      <c r="BG68" s="224"/>
      <c r="BH68" s="224"/>
      <c r="BI68" s="224"/>
      <c r="BJ68" s="224"/>
      <c r="BK68" s="224"/>
      <c r="BL68" s="224"/>
      <c r="BM68" s="224"/>
      <c r="BN68" s="224"/>
      <c r="BO68" s="224"/>
      <c r="BP68" s="224"/>
      <c r="BQ68" s="221">
        <v>62</v>
      </c>
      <c r="BR68" s="226"/>
      <c r="BS68" s="946"/>
      <c r="BT68" s="947"/>
      <c r="BU68" s="947"/>
      <c r="BV68" s="947"/>
      <c r="BW68" s="947"/>
      <c r="BX68" s="947"/>
      <c r="BY68" s="947"/>
      <c r="BZ68" s="947"/>
      <c r="CA68" s="947"/>
      <c r="CB68" s="947"/>
      <c r="CC68" s="947"/>
      <c r="CD68" s="947"/>
      <c r="CE68" s="947"/>
      <c r="CF68" s="947"/>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6"/>
      <c r="DW68" s="947"/>
      <c r="DX68" s="947"/>
      <c r="DY68" s="947"/>
      <c r="DZ68" s="948"/>
      <c r="EA68" s="212"/>
    </row>
    <row r="69" spans="1:131" ht="26.25" customHeight="1" x14ac:dyDescent="0.15">
      <c r="A69" s="221">
        <v>2</v>
      </c>
      <c r="B69" s="975" t="s">
        <v>542</v>
      </c>
      <c r="C69" s="976"/>
      <c r="D69" s="976"/>
      <c r="E69" s="976"/>
      <c r="F69" s="976"/>
      <c r="G69" s="976"/>
      <c r="H69" s="976"/>
      <c r="I69" s="976"/>
      <c r="J69" s="976"/>
      <c r="K69" s="976"/>
      <c r="L69" s="976"/>
      <c r="M69" s="976"/>
      <c r="N69" s="976"/>
      <c r="O69" s="976"/>
      <c r="P69" s="977"/>
      <c r="Q69" s="978">
        <v>6824</v>
      </c>
      <c r="R69" s="972"/>
      <c r="S69" s="972"/>
      <c r="T69" s="972"/>
      <c r="U69" s="972"/>
      <c r="V69" s="972">
        <v>6732</v>
      </c>
      <c r="W69" s="972"/>
      <c r="X69" s="972"/>
      <c r="Y69" s="972"/>
      <c r="Z69" s="972"/>
      <c r="AA69" s="972">
        <v>93</v>
      </c>
      <c r="AB69" s="972"/>
      <c r="AC69" s="972"/>
      <c r="AD69" s="972"/>
      <c r="AE69" s="972"/>
      <c r="AF69" s="972">
        <v>71</v>
      </c>
      <c r="AG69" s="972"/>
      <c r="AH69" s="972"/>
      <c r="AI69" s="972"/>
      <c r="AJ69" s="972"/>
      <c r="AK69" s="972">
        <v>931</v>
      </c>
      <c r="AL69" s="972"/>
      <c r="AM69" s="972"/>
      <c r="AN69" s="972"/>
      <c r="AO69" s="972"/>
      <c r="AP69" s="972">
        <v>5973</v>
      </c>
      <c r="AQ69" s="972"/>
      <c r="AR69" s="972"/>
      <c r="AS69" s="972"/>
      <c r="AT69" s="972"/>
      <c r="AU69" s="972">
        <v>32</v>
      </c>
      <c r="AV69" s="972"/>
      <c r="AW69" s="972"/>
      <c r="AX69" s="972"/>
      <c r="AY69" s="972"/>
      <c r="AZ69" s="973"/>
      <c r="BA69" s="973"/>
      <c r="BB69" s="973"/>
      <c r="BC69" s="973"/>
      <c r="BD69" s="974"/>
      <c r="BE69" s="224"/>
      <c r="BF69" s="224"/>
      <c r="BG69" s="224"/>
      <c r="BH69" s="224"/>
      <c r="BI69" s="224"/>
      <c r="BJ69" s="224"/>
      <c r="BK69" s="224"/>
      <c r="BL69" s="224"/>
      <c r="BM69" s="224"/>
      <c r="BN69" s="224"/>
      <c r="BO69" s="224"/>
      <c r="BP69" s="224"/>
      <c r="BQ69" s="221">
        <v>63</v>
      </c>
      <c r="BR69" s="226"/>
      <c r="BS69" s="946"/>
      <c r="BT69" s="947"/>
      <c r="BU69" s="947"/>
      <c r="BV69" s="947"/>
      <c r="BW69" s="947"/>
      <c r="BX69" s="947"/>
      <c r="BY69" s="947"/>
      <c r="BZ69" s="947"/>
      <c r="CA69" s="947"/>
      <c r="CB69" s="947"/>
      <c r="CC69" s="947"/>
      <c r="CD69" s="947"/>
      <c r="CE69" s="947"/>
      <c r="CF69" s="947"/>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6"/>
      <c r="DW69" s="947"/>
      <c r="DX69" s="947"/>
      <c r="DY69" s="947"/>
      <c r="DZ69" s="948"/>
      <c r="EA69" s="212"/>
    </row>
    <row r="70" spans="1:131" ht="26.25" customHeight="1" x14ac:dyDescent="0.15">
      <c r="A70" s="221">
        <v>3</v>
      </c>
      <c r="B70" s="975" t="s">
        <v>543</v>
      </c>
      <c r="C70" s="976"/>
      <c r="D70" s="976"/>
      <c r="E70" s="976"/>
      <c r="F70" s="976"/>
      <c r="G70" s="976"/>
      <c r="H70" s="976"/>
      <c r="I70" s="976"/>
      <c r="J70" s="976"/>
      <c r="K70" s="976"/>
      <c r="L70" s="976"/>
      <c r="M70" s="976"/>
      <c r="N70" s="976"/>
      <c r="O70" s="976"/>
      <c r="P70" s="977"/>
      <c r="Q70" s="978">
        <v>731</v>
      </c>
      <c r="R70" s="972"/>
      <c r="S70" s="972"/>
      <c r="T70" s="972"/>
      <c r="U70" s="972"/>
      <c r="V70" s="972">
        <v>678</v>
      </c>
      <c r="W70" s="972"/>
      <c r="X70" s="972"/>
      <c r="Y70" s="972"/>
      <c r="Z70" s="972"/>
      <c r="AA70" s="972">
        <v>52</v>
      </c>
      <c r="AB70" s="972"/>
      <c r="AC70" s="972"/>
      <c r="AD70" s="972"/>
      <c r="AE70" s="972"/>
      <c r="AF70" s="972">
        <v>52</v>
      </c>
      <c r="AG70" s="972"/>
      <c r="AH70" s="972"/>
      <c r="AI70" s="972"/>
      <c r="AJ70" s="972"/>
      <c r="AK70" s="972">
        <v>12</v>
      </c>
      <c r="AL70" s="972"/>
      <c r="AM70" s="972"/>
      <c r="AN70" s="972"/>
      <c r="AO70" s="972"/>
      <c r="AP70" s="972" t="s">
        <v>548</v>
      </c>
      <c r="AQ70" s="972"/>
      <c r="AR70" s="972"/>
      <c r="AS70" s="972"/>
      <c r="AT70" s="972"/>
      <c r="AU70" s="972" t="s">
        <v>548</v>
      </c>
      <c r="AV70" s="972"/>
      <c r="AW70" s="972"/>
      <c r="AX70" s="972"/>
      <c r="AY70" s="972"/>
      <c r="AZ70" s="973"/>
      <c r="BA70" s="973"/>
      <c r="BB70" s="973"/>
      <c r="BC70" s="973"/>
      <c r="BD70" s="974"/>
      <c r="BE70" s="224"/>
      <c r="BF70" s="224"/>
      <c r="BG70" s="224"/>
      <c r="BH70" s="224"/>
      <c r="BI70" s="224"/>
      <c r="BJ70" s="224"/>
      <c r="BK70" s="224"/>
      <c r="BL70" s="224"/>
      <c r="BM70" s="224"/>
      <c r="BN70" s="224"/>
      <c r="BO70" s="224"/>
      <c r="BP70" s="224"/>
      <c r="BQ70" s="221">
        <v>64</v>
      </c>
      <c r="BR70" s="226"/>
      <c r="BS70" s="946"/>
      <c r="BT70" s="947"/>
      <c r="BU70" s="947"/>
      <c r="BV70" s="947"/>
      <c r="BW70" s="947"/>
      <c r="BX70" s="947"/>
      <c r="BY70" s="947"/>
      <c r="BZ70" s="947"/>
      <c r="CA70" s="947"/>
      <c r="CB70" s="947"/>
      <c r="CC70" s="947"/>
      <c r="CD70" s="947"/>
      <c r="CE70" s="947"/>
      <c r="CF70" s="947"/>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6"/>
      <c r="DW70" s="947"/>
      <c r="DX70" s="947"/>
      <c r="DY70" s="947"/>
      <c r="DZ70" s="948"/>
      <c r="EA70" s="212"/>
    </row>
    <row r="71" spans="1:131" ht="26.25" customHeight="1" x14ac:dyDescent="0.15">
      <c r="A71" s="221">
        <v>4</v>
      </c>
      <c r="B71" s="975" t="s">
        <v>544</v>
      </c>
      <c r="C71" s="976"/>
      <c r="D71" s="976"/>
      <c r="E71" s="976"/>
      <c r="F71" s="976"/>
      <c r="G71" s="976"/>
      <c r="H71" s="976"/>
      <c r="I71" s="976"/>
      <c r="J71" s="976"/>
      <c r="K71" s="976"/>
      <c r="L71" s="976"/>
      <c r="M71" s="976"/>
      <c r="N71" s="976"/>
      <c r="O71" s="976"/>
      <c r="P71" s="977"/>
      <c r="Q71" s="978">
        <v>179788</v>
      </c>
      <c r="R71" s="972"/>
      <c r="S71" s="972"/>
      <c r="T71" s="972"/>
      <c r="U71" s="972"/>
      <c r="V71" s="972">
        <v>174350</v>
      </c>
      <c r="W71" s="972"/>
      <c r="X71" s="972"/>
      <c r="Y71" s="972"/>
      <c r="Z71" s="972"/>
      <c r="AA71" s="972">
        <v>5437</v>
      </c>
      <c r="AB71" s="972"/>
      <c r="AC71" s="972"/>
      <c r="AD71" s="972"/>
      <c r="AE71" s="972"/>
      <c r="AF71" s="972">
        <v>5433</v>
      </c>
      <c r="AG71" s="972"/>
      <c r="AH71" s="972"/>
      <c r="AI71" s="972"/>
      <c r="AJ71" s="972"/>
      <c r="AK71" s="972">
        <v>2748</v>
      </c>
      <c r="AL71" s="972"/>
      <c r="AM71" s="972"/>
      <c r="AN71" s="972"/>
      <c r="AO71" s="972"/>
      <c r="AP71" s="972" t="s">
        <v>548</v>
      </c>
      <c r="AQ71" s="972"/>
      <c r="AR71" s="972"/>
      <c r="AS71" s="972"/>
      <c r="AT71" s="972"/>
      <c r="AU71" s="972" t="s">
        <v>548</v>
      </c>
      <c r="AV71" s="972"/>
      <c r="AW71" s="972"/>
      <c r="AX71" s="972"/>
      <c r="AY71" s="972"/>
      <c r="AZ71" s="973"/>
      <c r="BA71" s="973"/>
      <c r="BB71" s="973"/>
      <c r="BC71" s="973"/>
      <c r="BD71" s="974"/>
      <c r="BE71" s="224"/>
      <c r="BF71" s="224"/>
      <c r="BG71" s="224"/>
      <c r="BH71" s="224"/>
      <c r="BI71" s="224"/>
      <c r="BJ71" s="224"/>
      <c r="BK71" s="224"/>
      <c r="BL71" s="224"/>
      <c r="BM71" s="224"/>
      <c r="BN71" s="224"/>
      <c r="BO71" s="224"/>
      <c r="BP71" s="224"/>
      <c r="BQ71" s="221">
        <v>65</v>
      </c>
      <c r="BR71" s="226"/>
      <c r="BS71" s="946"/>
      <c r="BT71" s="947"/>
      <c r="BU71" s="947"/>
      <c r="BV71" s="947"/>
      <c r="BW71" s="947"/>
      <c r="BX71" s="947"/>
      <c r="BY71" s="947"/>
      <c r="BZ71" s="947"/>
      <c r="CA71" s="947"/>
      <c r="CB71" s="947"/>
      <c r="CC71" s="947"/>
      <c r="CD71" s="947"/>
      <c r="CE71" s="947"/>
      <c r="CF71" s="947"/>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6"/>
      <c r="DW71" s="947"/>
      <c r="DX71" s="947"/>
      <c r="DY71" s="947"/>
      <c r="DZ71" s="948"/>
      <c r="EA71" s="212"/>
    </row>
    <row r="72" spans="1:131" ht="26.25" customHeight="1" x14ac:dyDescent="0.15">
      <c r="A72" s="221">
        <v>5</v>
      </c>
      <c r="B72" s="975" t="s">
        <v>545</v>
      </c>
      <c r="C72" s="976"/>
      <c r="D72" s="976"/>
      <c r="E72" s="976"/>
      <c r="F72" s="976"/>
      <c r="G72" s="976"/>
      <c r="H72" s="976"/>
      <c r="I72" s="976"/>
      <c r="J72" s="976"/>
      <c r="K72" s="976"/>
      <c r="L72" s="976"/>
      <c r="M72" s="976"/>
      <c r="N72" s="976"/>
      <c r="O72" s="976"/>
      <c r="P72" s="977"/>
      <c r="Q72" s="978">
        <v>827</v>
      </c>
      <c r="R72" s="972"/>
      <c r="S72" s="972"/>
      <c r="T72" s="972"/>
      <c r="U72" s="972"/>
      <c r="V72" s="972">
        <v>804</v>
      </c>
      <c r="W72" s="972"/>
      <c r="X72" s="972"/>
      <c r="Y72" s="972"/>
      <c r="Z72" s="972"/>
      <c r="AA72" s="972">
        <v>23</v>
      </c>
      <c r="AB72" s="972"/>
      <c r="AC72" s="972"/>
      <c r="AD72" s="972"/>
      <c r="AE72" s="972"/>
      <c r="AF72" s="972">
        <v>23</v>
      </c>
      <c r="AG72" s="972"/>
      <c r="AH72" s="972"/>
      <c r="AI72" s="972"/>
      <c r="AJ72" s="972"/>
      <c r="AK72" s="972">
        <v>31</v>
      </c>
      <c r="AL72" s="972"/>
      <c r="AM72" s="972"/>
      <c r="AN72" s="972"/>
      <c r="AO72" s="972"/>
      <c r="AP72" s="972" t="s">
        <v>548</v>
      </c>
      <c r="AQ72" s="972"/>
      <c r="AR72" s="972"/>
      <c r="AS72" s="972"/>
      <c r="AT72" s="972"/>
      <c r="AU72" s="972" t="s">
        <v>548</v>
      </c>
      <c r="AV72" s="972"/>
      <c r="AW72" s="972"/>
      <c r="AX72" s="972"/>
      <c r="AY72" s="972"/>
      <c r="AZ72" s="973"/>
      <c r="BA72" s="973"/>
      <c r="BB72" s="973"/>
      <c r="BC72" s="973"/>
      <c r="BD72" s="974"/>
      <c r="BE72" s="224"/>
      <c r="BF72" s="224"/>
      <c r="BG72" s="224"/>
      <c r="BH72" s="224"/>
      <c r="BI72" s="224"/>
      <c r="BJ72" s="224"/>
      <c r="BK72" s="224"/>
      <c r="BL72" s="224"/>
      <c r="BM72" s="224"/>
      <c r="BN72" s="224"/>
      <c r="BO72" s="224"/>
      <c r="BP72" s="224"/>
      <c r="BQ72" s="221">
        <v>66</v>
      </c>
      <c r="BR72" s="226"/>
      <c r="BS72" s="946"/>
      <c r="BT72" s="947"/>
      <c r="BU72" s="947"/>
      <c r="BV72" s="947"/>
      <c r="BW72" s="947"/>
      <c r="BX72" s="947"/>
      <c r="BY72" s="947"/>
      <c r="BZ72" s="947"/>
      <c r="CA72" s="947"/>
      <c r="CB72" s="947"/>
      <c r="CC72" s="947"/>
      <c r="CD72" s="947"/>
      <c r="CE72" s="947"/>
      <c r="CF72" s="947"/>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6"/>
      <c r="DW72" s="947"/>
      <c r="DX72" s="947"/>
      <c r="DY72" s="947"/>
      <c r="DZ72" s="948"/>
      <c r="EA72" s="212"/>
    </row>
    <row r="73" spans="1:131" ht="26.25" customHeight="1" x14ac:dyDescent="0.15">
      <c r="A73" s="221">
        <v>6</v>
      </c>
      <c r="B73" s="975" t="s">
        <v>546</v>
      </c>
      <c r="C73" s="976"/>
      <c r="D73" s="976"/>
      <c r="E73" s="976"/>
      <c r="F73" s="976"/>
      <c r="G73" s="976"/>
      <c r="H73" s="976"/>
      <c r="I73" s="976"/>
      <c r="J73" s="976"/>
      <c r="K73" s="976"/>
      <c r="L73" s="976"/>
      <c r="M73" s="976"/>
      <c r="N73" s="976"/>
      <c r="O73" s="976"/>
      <c r="P73" s="977"/>
      <c r="Q73" s="978">
        <v>113</v>
      </c>
      <c r="R73" s="972"/>
      <c r="S73" s="972"/>
      <c r="T73" s="972"/>
      <c r="U73" s="972"/>
      <c r="V73" s="972">
        <v>113</v>
      </c>
      <c r="W73" s="972"/>
      <c r="X73" s="972"/>
      <c r="Y73" s="972"/>
      <c r="Z73" s="972"/>
      <c r="AA73" s="972">
        <v>0</v>
      </c>
      <c r="AB73" s="972"/>
      <c r="AC73" s="972"/>
      <c r="AD73" s="972"/>
      <c r="AE73" s="972"/>
      <c r="AF73" s="972">
        <v>0</v>
      </c>
      <c r="AG73" s="972"/>
      <c r="AH73" s="972"/>
      <c r="AI73" s="972"/>
      <c r="AJ73" s="972"/>
      <c r="AK73" s="972" t="s">
        <v>548</v>
      </c>
      <c r="AL73" s="972"/>
      <c r="AM73" s="972"/>
      <c r="AN73" s="972"/>
      <c r="AO73" s="972"/>
      <c r="AP73" s="972" t="s">
        <v>548</v>
      </c>
      <c r="AQ73" s="972"/>
      <c r="AR73" s="972"/>
      <c r="AS73" s="972"/>
      <c r="AT73" s="972"/>
      <c r="AU73" s="972" t="s">
        <v>548</v>
      </c>
      <c r="AV73" s="972"/>
      <c r="AW73" s="972"/>
      <c r="AX73" s="972"/>
      <c r="AY73" s="972"/>
      <c r="AZ73" s="973"/>
      <c r="BA73" s="973"/>
      <c r="BB73" s="973"/>
      <c r="BC73" s="973"/>
      <c r="BD73" s="974"/>
      <c r="BE73" s="224"/>
      <c r="BF73" s="224"/>
      <c r="BG73" s="224"/>
      <c r="BH73" s="224"/>
      <c r="BI73" s="224"/>
      <c r="BJ73" s="224"/>
      <c r="BK73" s="224"/>
      <c r="BL73" s="224"/>
      <c r="BM73" s="224"/>
      <c r="BN73" s="224"/>
      <c r="BO73" s="224"/>
      <c r="BP73" s="224"/>
      <c r="BQ73" s="221">
        <v>67</v>
      </c>
      <c r="BR73" s="226"/>
      <c r="BS73" s="946"/>
      <c r="BT73" s="947"/>
      <c r="BU73" s="947"/>
      <c r="BV73" s="947"/>
      <c r="BW73" s="947"/>
      <c r="BX73" s="947"/>
      <c r="BY73" s="947"/>
      <c r="BZ73" s="947"/>
      <c r="CA73" s="947"/>
      <c r="CB73" s="947"/>
      <c r="CC73" s="947"/>
      <c r="CD73" s="947"/>
      <c r="CE73" s="947"/>
      <c r="CF73" s="947"/>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6"/>
      <c r="DW73" s="947"/>
      <c r="DX73" s="947"/>
      <c r="DY73" s="947"/>
      <c r="DZ73" s="948"/>
      <c r="EA73" s="212"/>
    </row>
    <row r="74" spans="1:131" ht="26.25" customHeight="1" x14ac:dyDescent="0.15">
      <c r="A74" s="221">
        <v>7</v>
      </c>
      <c r="B74" s="975" t="s">
        <v>547</v>
      </c>
      <c r="C74" s="976"/>
      <c r="D74" s="976"/>
      <c r="E74" s="976"/>
      <c r="F74" s="976"/>
      <c r="G74" s="976"/>
      <c r="H74" s="976"/>
      <c r="I74" s="976"/>
      <c r="J74" s="976"/>
      <c r="K74" s="976"/>
      <c r="L74" s="976"/>
      <c r="M74" s="976"/>
      <c r="N74" s="976"/>
      <c r="O74" s="976"/>
      <c r="P74" s="977"/>
      <c r="Q74" s="978">
        <v>6810</v>
      </c>
      <c r="R74" s="972"/>
      <c r="S74" s="972"/>
      <c r="T74" s="972"/>
      <c r="U74" s="972"/>
      <c r="V74" s="972">
        <v>6346</v>
      </c>
      <c r="W74" s="972"/>
      <c r="X74" s="972"/>
      <c r="Y74" s="972"/>
      <c r="Z74" s="972"/>
      <c r="AA74" s="972">
        <v>464</v>
      </c>
      <c r="AB74" s="972"/>
      <c r="AC74" s="972"/>
      <c r="AD74" s="972"/>
      <c r="AE74" s="972"/>
      <c r="AF74" s="972">
        <v>464</v>
      </c>
      <c r="AG74" s="972"/>
      <c r="AH74" s="972"/>
      <c r="AI74" s="972"/>
      <c r="AJ74" s="972"/>
      <c r="AK74" s="972">
        <v>800</v>
      </c>
      <c r="AL74" s="972"/>
      <c r="AM74" s="972"/>
      <c r="AN74" s="972"/>
      <c r="AO74" s="972"/>
      <c r="AP74" s="972" t="s">
        <v>548</v>
      </c>
      <c r="AQ74" s="972"/>
      <c r="AR74" s="972"/>
      <c r="AS74" s="972"/>
      <c r="AT74" s="972"/>
      <c r="AU74" s="972" t="s">
        <v>548</v>
      </c>
      <c r="AV74" s="972"/>
      <c r="AW74" s="972"/>
      <c r="AX74" s="972"/>
      <c r="AY74" s="972"/>
      <c r="AZ74" s="973"/>
      <c r="BA74" s="973"/>
      <c r="BB74" s="973"/>
      <c r="BC74" s="973"/>
      <c r="BD74" s="974"/>
      <c r="BE74" s="224"/>
      <c r="BF74" s="224"/>
      <c r="BG74" s="224"/>
      <c r="BH74" s="224"/>
      <c r="BI74" s="224"/>
      <c r="BJ74" s="224"/>
      <c r="BK74" s="224"/>
      <c r="BL74" s="224"/>
      <c r="BM74" s="224"/>
      <c r="BN74" s="224"/>
      <c r="BO74" s="224"/>
      <c r="BP74" s="224"/>
      <c r="BQ74" s="221">
        <v>68</v>
      </c>
      <c r="BR74" s="226"/>
      <c r="BS74" s="946"/>
      <c r="BT74" s="947"/>
      <c r="BU74" s="947"/>
      <c r="BV74" s="947"/>
      <c r="BW74" s="947"/>
      <c r="BX74" s="947"/>
      <c r="BY74" s="947"/>
      <c r="BZ74" s="947"/>
      <c r="CA74" s="947"/>
      <c r="CB74" s="947"/>
      <c r="CC74" s="947"/>
      <c r="CD74" s="947"/>
      <c r="CE74" s="947"/>
      <c r="CF74" s="947"/>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6"/>
      <c r="DW74" s="947"/>
      <c r="DX74" s="947"/>
      <c r="DY74" s="947"/>
      <c r="DZ74" s="948"/>
      <c r="EA74" s="212"/>
    </row>
    <row r="75" spans="1:131" ht="26.25" customHeight="1" x14ac:dyDescent="0.15">
      <c r="A75" s="221">
        <v>8</v>
      </c>
      <c r="B75" s="975"/>
      <c r="C75" s="976"/>
      <c r="D75" s="976"/>
      <c r="E75" s="976"/>
      <c r="F75" s="976"/>
      <c r="G75" s="976"/>
      <c r="H75" s="976"/>
      <c r="I75" s="976"/>
      <c r="J75" s="976"/>
      <c r="K75" s="976"/>
      <c r="L75" s="976"/>
      <c r="M75" s="976"/>
      <c r="N75" s="976"/>
      <c r="O75" s="976"/>
      <c r="P75" s="977"/>
      <c r="Q75" s="979"/>
      <c r="R75" s="980"/>
      <c r="S75" s="980"/>
      <c r="T75" s="980"/>
      <c r="U75" s="981"/>
      <c r="V75" s="982"/>
      <c r="W75" s="980"/>
      <c r="X75" s="980"/>
      <c r="Y75" s="980"/>
      <c r="Z75" s="981"/>
      <c r="AA75" s="982"/>
      <c r="AB75" s="980"/>
      <c r="AC75" s="980"/>
      <c r="AD75" s="980"/>
      <c r="AE75" s="981"/>
      <c r="AF75" s="982"/>
      <c r="AG75" s="980"/>
      <c r="AH75" s="980"/>
      <c r="AI75" s="980"/>
      <c r="AJ75" s="981"/>
      <c r="AK75" s="982"/>
      <c r="AL75" s="980"/>
      <c r="AM75" s="980"/>
      <c r="AN75" s="980"/>
      <c r="AO75" s="981"/>
      <c r="AP75" s="982"/>
      <c r="AQ75" s="980"/>
      <c r="AR75" s="980"/>
      <c r="AS75" s="980"/>
      <c r="AT75" s="981"/>
      <c r="AU75" s="982"/>
      <c r="AV75" s="980"/>
      <c r="AW75" s="980"/>
      <c r="AX75" s="980"/>
      <c r="AY75" s="981"/>
      <c r="AZ75" s="973"/>
      <c r="BA75" s="973"/>
      <c r="BB75" s="973"/>
      <c r="BC75" s="973"/>
      <c r="BD75" s="974"/>
      <c r="BE75" s="224"/>
      <c r="BF75" s="224"/>
      <c r="BG75" s="224"/>
      <c r="BH75" s="224"/>
      <c r="BI75" s="224"/>
      <c r="BJ75" s="224"/>
      <c r="BK75" s="224"/>
      <c r="BL75" s="224"/>
      <c r="BM75" s="224"/>
      <c r="BN75" s="224"/>
      <c r="BO75" s="224"/>
      <c r="BP75" s="224"/>
      <c r="BQ75" s="221">
        <v>69</v>
      </c>
      <c r="BR75" s="226"/>
      <c r="BS75" s="946"/>
      <c r="BT75" s="947"/>
      <c r="BU75" s="947"/>
      <c r="BV75" s="947"/>
      <c r="BW75" s="947"/>
      <c r="BX75" s="947"/>
      <c r="BY75" s="947"/>
      <c r="BZ75" s="947"/>
      <c r="CA75" s="947"/>
      <c r="CB75" s="947"/>
      <c r="CC75" s="947"/>
      <c r="CD75" s="947"/>
      <c r="CE75" s="947"/>
      <c r="CF75" s="947"/>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6"/>
      <c r="DW75" s="947"/>
      <c r="DX75" s="947"/>
      <c r="DY75" s="947"/>
      <c r="DZ75" s="948"/>
      <c r="EA75" s="212"/>
    </row>
    <row r="76" spans="1:131" ht="26.25" customHeight="1" x14ac:dyDescent="0.15">
      <c r="A76" s="221">
        <v>9</v>
      </c>
      <c r="B76" s="975"/>
      <c r="C76" s="976"/>
      <c r="D76" s="976"/>
      <c r="E76" s="976"/>
      <c r="F76" s="976"/>
      <c r="G76" s="976"/>
      <c r="H76" s="976"/>
      <c r="I76" s="976"/>
      <c r="J76" s="976"/>
      <c r="K76" s="976"/>
      <c r="L76" s="976"/>
      <c r="M76" s="976"/>
      <c r="N76" s="976"/>
      <c r="O76" s="976"/>
      <c r="P76" s="977"/>
      <c r="Q76" s="979"/>
      <c r="R76" s="980"/>
      <c r="S76" s="980"/>
      <c r="T76" s="980"/>
      <c r="U76" s="981"/>
      <c r="V76" s="982"/>
      <c r="W76" s="980"/>
      <c r="X76" s="980"/>
      <c r="Y76" s="980"/>
      <c r="Z76" s="981"/>
      <c r="AA76" s="982"/>
      <c r="AB76" s="980"/>
      <c r="AC76" s="980"/>
      <c r="AD76" s="980"/>
      <c r="AE76" s="981"/>
      <c r="AF76" s="982"/>
      <c r="AG76" s="980"/>
      <c r="AH76" s="980"/>
      <c r="AI76" s="980"/>
      <c r="AJ76" s="981"/>
      <c r="AK76" s="982"/>
      <c r="AL76" s="980"/>
      <c r="AM76" s="980"/>
      <c r="AN76" s="980"/>
      <c r="AO76" s="981"/>
      <c r="AP76" s="982"/>
      <c r="AQ76" s="980"/>
      <c r="AR76" s="980"/>
      <c r="AS76" s="980"/>
      <c r="AT76" s="981"/>
      <c r="AU76" s="982"/>
      <c r="AV76" s="980"/>
      <c r="AW76" s="980"/>
      <c r="AX76" s="980"/>
      <c r="AY76" s="981"/>
      <c r="AZ76" s="973"/>
      <c r="BA76" s="973"/>
      <c r="BB76" s="973"/>
      <c r="BC76" s="973"/>
      <c r="BD76" s="974"/>
      <c r="BE76" s="224"/>
      <c r="BF76" s="224"/>
      <c r="BG76" s="224"/>
      <c r="BH76" s="224"/>
      <c r="BI76" s="224"/>
      <c r="BJ76" s="224"/>
      <c r="BK76" s="224"/>
      <c r="BL76" s="224"/>
      <c r="BM76" s="224"/>
      <c r="BN76" s="224"/>
      <c r="BO76" s="224"/>
      <c r="BP76" s="224"/>
      <c r="BQ76" s="221">
        <v>70</v>
      </c>
      <c r="BR76" s="226"/>
      <c r="BS76" s="946"/>
      <c r="BT76" s="947"/>
      <c r="BU76" s="947"/>
      <c r="BV76" s="947"/>
      <c r="BW76" s="947"/>
      <c r="BX76" s="947"/>
      <c r="BY76" s="947"/>
      <c r="BZ76" s="947"/>
      <c r="CA76" s="947"/>
      <c r="CB76" s="947"/>
      <c r="CC76" s="947"/>
      <c r="CD76" s="947"/>
      <c r="CE76" s="947"/>
      <c r="CF76" s="947"/>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6"/>
      <c r="DW76" s="947"/>
      <c r="DX76" s="947"/>
      <c r="DY76" s="947"/>
      <c r="DZ76" s="948"/>
      <c r="EA76" s="212"/>
    </row>
    <row r="77" spans="1:131" ht="26.25" customHeight="1" x14ac:dyDescent="0.15">
      <c r="A77" s="221">
        <v>10</v>
      </c>
      <c r="B77" s="975"/>
      <c r="C77" s="976"/>
      <c r="D77" s="976"/>
      <c r="E77" s="976"/>
      <c r="F77" s="976"/>
      <c r="G77" s="976"/>
      <c r="H77" s="976"/>
      <c r="I77" s="976"/>
      <c r="J77" s="976"/>
      <c r="K77" s="976"/>
      <c r="L77" s="976"/>
      <c r="M77" s="976"/>
      <c r="N77" s="976"/>
      <c r="O77" s="976"/>
      <c r="P77" s="977"/>
      <c r="Q77" s="979"/>
      <c r="R77" s="980"/>
      <c r="S77" s="980"/>
      <c r="T77" s="980"/>
      <c r="U77" s="981"/>
      <c r="V77" s="982"/>
      <c r="W77" s="980"/>
      <c r="X77" s="980"/>
      <c r="Y77" s="980"/>
      <c r="Z77" s="981"/>
      <c r="AA77" s="982"/>
      <c r="AB77" s="980"/>
      <c r="AC77" s="980"/>
      <c r="AD77" s="980"/>
      <c r="AE77" s="981"/>
      <c r="AF77" s="982"/>
      <c r="AG77" s="980"/>
      <c r="AH77" s="980"/>
      <c r="AI77" s="980"/>
      <c r="AJ77" s="981"/>
      <c r="AK77" s="982"/>
      <c r="AL77" s="980"/>
      <c r="AM77" s="980"/>
      <c r="AN77" s="980"/>
      <c r="AO77" s="981"/>
      <c r="AP77" s="982"/>
      <c r="AQ77" s="980"/>
      <c r="AR77" s="980"/>
      <c r="AS77" s="980"/>
      <c r="AT77" s="981"/>
      <c r="AU77" s="982"/>
      <c r="AV77" s="980"/>
      <c r="AW77" s="980"/>
      <c r="AX77" s="980"/>
      <c r="AY77" s="981"/>
      <c r="AZ77" s="973"/>
      <c r="BA77" s="973"/>
      <c r="BB77" s="973"/>
      <c r="BC77" s="973"/>
      <c r="BD77" s="974"/>
      <c r="BE77" s="224"/>
      <c r="BF77" s="224"/>
      <c r="BG77" s="224"/>
      <c r="BH77" s="224"/>
      <c r="BI77" s="224"/>
      <c r="BJ77" s="224"/>
      <c r="BK77" s="224"/>
      <c r="BL77" s="224"/>
      <c r="BM77" s="224"/>
      <c r="BN77" s="224"/>
      <c r="BO77" s="224"/>
      <c r="BP77" s="224"/>
      <c r="BQ77" s="221">
        <v>71</v>
      </c>
      <c r="BR77" s="226"/>
      <c r="BS77" s="946"/>
      <c r="BT77" s="947"/>
      <c r="BU77" s="947"/>
      <c r="BV77" s="947"/>
      <c r="BW77" s="947"/>
      <c r="BX77" s="947"/>
      <c r="BY77" s="947"/>
      <c r="BZ77" s="947"/>
      <c r="CA77" s="947"/>
      <c r="CB77" s="947"/>
      <c r="CC77" s="947"/>
      <c r="CD77" s="947"/>
      <c r="CE77" s="947"/>
      <c r="CF77" s="947"/>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6"/>
      <c r="DW77" s="947"/>
      <c r="DX77" s="947"/>
      <c r="DY77" s="947"/>
      <c r="DZ77" s="948"/>
      <c r="EA77" s="212"/>
    </row>
    <row r="78" spans="1:131" ht="26.25" customHeight="1" x14ac:dyDescent="0.15">
      <c r="A78" s="221">
        <v>11</v>
      </c>
      <c r="B78" s="975"/>
      <c r="C78" s="976"/>
      <c r="D78" s="976"/>
      <c r="E78" s="976"/>
      <c r="F78" s="976"/>
      <c r="G78" s="976"/>
      <c r="H78" s="976"/>
      <c r="I78" s="976"/>
      <c r="J78" s="976"/>
      <c r="K78" s="976"/>
      <c r="L78" s="976"/>
      <c r="M78" s="976"/>
      <c r="N78" s="976"/>
      <c r="O78" s="976"/>
      <c r="P78" s="977"/>
      <c r="Q78" s="978"/>
      <c r="R78" s="972"/>
      <c r="S78" s="972"/>
      <c r="T78" s="972"/>
      <c r="U78" s="972"/>
      <c r="V78" s="972"/>
      <c r="W78" s="972"/>
      <c r="X78" s="972"/>
      <c r="Y78" s="972"/>
      <c r="Z78" s="972"/>
      <c r="AA78" s="972"/>
      <c r="AB78" s="972"/>
      <c r="AC78" s="972"/>
      <c r="AD78" s="972"/>
      <c r="AE78" s="972"/>
      <c r="AF78" s="972"/>
      <c r="AG78" s="972"/>
      <c r="AH78" s="972"/>
      <c r="AI78" s="972"/>
      <c r="AJ78" s="972"/>
      <c r="AK78" s="972"/>
      <c r="AL78" s="972"/>
      <c r="AM78" s="972"/>
      <c r="AN78" s="972"/>
      <c r="AO78" s="972"/>
      <c r="AP78" s="972"/>
      <c r="AQ78" s="972"/>
      <c r="AR78" s="972"/>
      <c r="AS78" s="972"/>
      <c r="AT78" s="972"/>
      <c r="AU78" s="972"/>
      <c r="AV78" s="972"/>
      <c r="AW78" s="972"/>
      <c r="AX78" s="972"/>
      <c r="AY78" s="972"/>
      <c r="AZ78" s="973"/>
      <c r="BA78" s="973"/>
      <c r="BB78" s="973"/>
      <c r="BC78" s="973"/>
      <c r="BD78" s="974"/>
      <c r="BE78" s="224"/>
      <c r="BF78" s="224"/>
      <c r="BG78" s="224"/>
      <c r="BH78" s="224"/>
      <c r="BI78" s="224"/>
      <c r="BJ78" s="212"/>
      <c r="BK78" s="212"/>
      <c r="BL78" s="212"/>
      <c r="BM78" s="212"/>
      <c r="BN78" s="212"/>
      <c r="BO78" s="224"/>
      <c r="BP78" s="224"/>
      <c r="BQ78" s="221">
        <v>72</v>
      </c>
      <c r="BR78" s="226"/>
      <c r="BS78" s="946"/>
      <c r="BT78" s="947"/>
      <c r="BU78" s="947"/>
      <c r="BV78" s="947"/>
      <c r="BW78" s="947"/>
      <c r="BX78" s="947"/>
      <c r="BY78" s="947"/>
      <c r="BZ78" s="947"/>
      <c r="CA78" s="947"/>
      <c r="CB78" s="947"/>
      <c r="CC78" s="947"/>
      <c r="CD78" s="947"/>
      <c r="CE78" s="947"/>
      <c r="CF78" s="947"/>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6"/>
      <c r="DW78" s="947"/>
      <c r="DX78" s="947"/>
      <c r="DY78" s="947"/>
      <c r="DZ78" s="948"/>
      <c r="EA78" s="212"/>
    </row>
    <row r="79" spans="1:131" ht="26.25" customHeight="1" x14ac:dyDescent="0.15">
      <c r="A79" s="221">
        <v>12</v>
      </c>
      <c r="B79" s="975"/>
      <c r="C79" s="976"/>
      <c r="D79" s="976"/>
      <c r="E79" s="976"/>
      <c r="F79" s="976"/>
      <c r="G79" s="976"/>
      <c r="H79" s="976"/>
      <c r="I79" s="976"/>
      <c r="J79" s="976"/>
      <c r="K79" s="976"/>
      <c r="L79" s="976"/>
      <c r="M79" s="976"/>
      <c r="N79" s="976"/>
      <c r="O79" s="976"/>
      <c r="P79" s="977"/>
      <c r="Q79" s="978"/>
      <c r="R79" s="972"/>
      <c r="S79" s="972"/>
      <c r="T79" s="972"/>
      <c r="U79" s="972"/>
      <c r="V79" s="972"/>
      <c r="W79" s="972"/>
      <c r="X79" s="972"/>
      <c r="Y79" s="972"/>
      <c r="Z79" s="972"/>
      <c r="AA79" s="972"/>
      <c r="AB79" s="972"/>
      <c r="AC79" s="972"/>
      <c r="AD79" s="972"/>
      <c r="AE79" s="972"/>
      <c r="AF79" s="972"/>
      <c r="AG79" s="972"/>
      <c r="AH79" s="972"/>
      <c r="AI79" s="972"/>
      <c r="AJ79" s="972"/>
      <c r="AK79" s="972"/>
      <c r="AL79" s="972"/>
      <c r="AM79" s="972"/>
      <c r="AN79" s="972"/>
      <c r="AO79" s="972"/>
      <c r="AP79" s="972"/>
      <c r="AQ79" s="972"/>
      <c r="AR79" s="972"/>
      <c r="AS79" s="972"/>
      <c r="AT79" s="972"/>
      <c r="AU79" s="972"/>
      <c r="AV79" s="972"/>
      <c r="AW79" s="972"/>
      <c r="AX79" s="972"/>
      <c r="AY79" s="972"/>
      <c r="AZ79" s="973"/>
      <c r="BA79" s="973"/>
      <c r="BB79" s="973"/>
      <c r="BC79" s="973"/>
      <c r="BD79" s="974"/>
      <c r="BE79" s="224"/>
      <c r="BF79" s="224"/>
      <c r="BG79" s="224"/>
      <c r="BH79" s="224"/>
      <c r="BI79" s="224"/>
      <c r="BJ79" s="212"/>
      <c r="BK79" s="212"/>
      <c r="BL79" s="212"/>
      <c r="BM79" s="212"/>
      <c r="BN79" s="212"/>
      <c r="BO79" s="224"/>
      <c r="BP79" s="224"/>
      <c r="BQ79" s="221">
        <v>73</v>
      </c>
      <c r="BR79" s="226"/>
      <c r="BS79" s="946"/>
      <c r="BT79" s="947"/>
      <c r="BU79" s="947"/>
      <c r="BV79" s="947"/>
      <c r="BW79" s="947"/>
      <c r="BX79" s="947"/>
      <c r="BY79" s="947"/>
      <c r="BZ79" s="947"/>
      <c r="CA79" s="947"/>
      <c r="CB79" s="947"/>
      <c r="CC79" s="947"/>
      <c r="CD79" s="947"/>
      <c r="CE79" s="947"/>
      <c r="CF79" s="947"/>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6"/>
      <c r="DW79" s="947"/>
      <c r="DX79" s="947"/>
      <c r="DY79" s="947"/>
      <c r="DZ79" s="948"/>
      <c r="EA79" s="212"/>
    </row>
    <row r="80" spans="1:131" ht="26.25" customHeight="1" x14ac:dyDescent="0.15">
      <c r="A80" s="221">
        <v>13</v>
      </c>
      <c r="B80" s="975"/>
      <c r="C80" s="976"/>
      <c r="D80" s="976"/>
      <c r="E80" s="976"/>
      <c r="F80" s="976"/>
      <c r="G80" s="976"/>
      <c r="H80" s="976"/>
      <c r="I80" s="976"/>
      <c r="J80" s="976"/>
      <c r="K80" s="976"/>
      <c r="L80" s="976"/>
      <c r="M80" s="976"/>
      <c r="N80" s="976"/>
      <c r="O80" s="976"/>
      <c r="P80" s="977"/>
      <c r="Q80" s="978"/>
      <c r="R80" s="972"/>
      <c r="S80" s="972"/>
      <c r="T80" s="972"/>
      <c r="U80" s="972"/>
      <c r="V80" s="972"/>
      <c r="W80" s="972"/>
      <c r="X80" s="972"/>
      <c r="Y80" s="972"/>
      <c r="Z80" s="972"/>
      <c r="AA80" s="972"/>
      <c r="AB80" s="972"/>
      <c r="AC80" s="972"/>
      <c r="AD80" s="972"/>
      <c r="AE80" s="972"/>
      <c r="AF80" s="972"/>
      <c r="AG80" s="972"/>
      <c r="AH80" s="972"/>
      <c r="AI80" s="972"/>
      <c r="AJ80" s="972"/>
      <c r="AK80" s="972"/>
      <c r="AL80" s="972"/>
      <c r="AM80" s="972"/>
      <c r="AN80" s="972"/>
      <c r="AO80" s="972"/>
      <c r="AP80" s="972"/>
      <c r="AQ80" s="972"/>
      <c r="AR80" s="972"/>
      <c r="AS80" s="972"/>
      <c r="AT80" s="972"/>
      <c r="AU80" s="972"/>
      <c r="AV80" s="972"/>
      <c r="AW80" s="972"/>
      <c r="AX80" s="972"/>
      <c r="AY80" s="972"/>
      <c r="AZ80" s="973"/>
      <c r="BA80" s="973"/>
      <c r="BB80" s="973"/>
      <c r="BC80" s="973"/>
      <c r="BD80" s="974"/>
      <c r="BE80" s="224"/>
      <c r="BF80" s="224"/>
      <c r="BG80" s="224"/>
      <c r="BH80" s="224"/>
      <c r="BI80" s="224"/>
      <c r="BJ80" s="224"/>
      <c r="BK80" s="224"/>
      <c r="BL80" s="224"/>
      <c r="BM80" s="224"/>
      <c r="BN80" s="224"/>
      <c r="BO80" s="224"/>
      <c r="BP80" s="224"/>
      <c r="BQ80" s="221">
        <v>74</v>
      </c>
      <c r="BR80" s="226"/>
      <c r="BS80" s="946"/>
      <c r="BT80" s="947"/>
      <c r="BU80" s="947"/>
      <c r="BV80" s="947"/>
      <c r="BW80" s="947"/>
      <c r="BX80" s="947"/>
      <c r="BY80" s="947"/>
      <c r="BZ80" s="947"/>
      <c r="CA80" s="947"/>
      <c r="CB80" s="947"/>
      <c r="CC80" s="947"/>
      <c r="CD80" s="947"/>
      <c r="CE80" s="947"/>
      <c r="CF80" s="947"/>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6"/>
      <c r="DW80" s="947"/>
      <c r="DX80" s="947"/>
      <c r="DY80" s="947"/>
      <c r="DZ80" s="948"/>
      <c r="EA80" s="212"/>
    </row>
    <row r="81" spans="1:131" ht="26.25" customHeight="1" x14ac:dyDescent="0.15">
      <c r="A81" s="221">
        <v>14</v>
      </c>
      <c r="B81" s="975"/>
      <c r="C81" s="976"/>
      <c r="D81" s="976"/>
      <c r="E81" s="976"/>
      <c r="F81" s="976"/>
      <c r="G81" s="976"/>
      <c r="H81" s="976"/>
      <c r="I81" s="976"/>
      <c r="J81" s="976"/>
      <c r="K81" s="976"/>
      <c r="L81" s="976"/>
      <c r="M81" s="976"/>
      <c r="N81" s="976"/>
      <c r="O81" s="976"/>
      <c r="P81" s="977"/>
      <c r="Q81" s="978"/>
      <c r="R81" s="972"/>
      <c r="S81" s="972"/>
      <c r="T81" s="972"/>
      <c r="U81" s="972"/>
      <c r="V81" s="972"/>
      <c r="W81" s="972"/>
      <c r="X81" s="972"/>
      <c r="Y81" s="972"/>
      <c r="Z81" s="972"/>
      <c r="AA81" s="972"/>
      <c r="AB81" s="972"/>
      <c r="AC81" s="972"/>
      <c r="AD81" s="972"/>
      <c r="AE81" s="972"/>
      <c r="AF81" s="972"/>
      <c r="AG81" s="972"/>
      <c r="AH81" s="972"/>
      <c r="AI81" s="972"/>
      <c r="AJ81" s="972"/>
      <c r="AK81" s="972"/>
      <c r="AL81" s="972"/>
      <c r="AM81" s="972"/>
      <c r="AN81" s="972"/>
      <c r="AO81" s="972"/>
      <c r="AP81" s="972"/>
      <c r="AQ81" s="972"/>
      <c r="AR81" s="972"/>
      <c r="AS81" s="972"/>
      <c r="AT81" s="972"/>
      <c r="AU81" s="972"/>
      <c r="AV81" s="972"/>
      <c r="AW81" s="972"/>
      <c r="AX81" s="972"/>
      <c r="AY81" s="972"/>
      <c r="AZ81" s="973"/>
      <c r="BA81" s="973"/>
      <c r="BB81" s="973"/>
      <c r="BC81" s="973"/>
      <c r="BD81" s="974"/>
      <c r="BE81" s="224"/>
      <c r="BF81" s="224"/>
      <c r="BG81" s="224"/>
      <c r="BH81" s="224"/>
      <c r="BI81" s="224"/>
      <c r="BJ81" s="224"/>
      <c r="BK81" s="224"/>
      <c r="BL81" s="224"/>
      <c r="BM81" s="224"/>
      <c r="BN81" s="224"/>
      <c r="BO81" s="224"/>
      <c r="BP81" s="224"/>
      <c r="BQ81" s="221">
        <v>75</v>
      </c>
      <c r="BR81" s="226"/>
      <c r="BS81" s="946"/>
      <c r="BT81" s="947"/>
      <c r="BU81" s="947"/>
      <c r="BV81" s="947"/>
      <c r="BW81" s="947"/>
      <c r="BX81" s="947"/>
      <c r="BY81" s="947"/>
      <c r="BZ81" s="947"/>
      <c r="CA81" s="947"/>
      <c r="CB81" s="947"/>
      <c r="CC81" s="947"/>
      <c r="CD81" s="947"/>
      <c r="CE81" s="947"/>
      <c r="CF81" s="947"/>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6"/>
      <c r="DW81" s="947"/>
      <c r="DX81" s="947"/>
      <c r="DY81" s="947"/>
      <c r="DZ81" s="948"/>
      <c r="EA81" s="212"/>
    </row>
    <row r="82" spans="1:131" ht="26.25" customHeight="1" x14ac:dyDescent="0.15">
      <c r="A82" s="221">
        <v>15</v>
      </c>
      <c r="B82" s="975"/>
      <c r="C82" s="976"/>
      <c r="D82" s="976"/>
      <c r="E82" s="976"/>
      <c r="F82" s="976"/>
      <c r="G82" s="976"/>
      <c r="H82" s="976"/>
      <c r="I82" s="976"/>
      <c r="J82" s="976"/>
      <c r="K82" s="976"/>
      <c r="L82" s="976"/>
      <c r="M82" s="976"/>
      <c r="N82" s="976"/>
      <c r="O82" s="976"/>
      <c r="P82" s="977"/>
      <c r="Q82" s="978"/>
      <c r="R82" s="972"/>
      <c r="S82" s="972"/>
      <c r="T82" s="972"/>
      <c r="U82" s="972"/>
      <c r="V82" s="972"/>
      <c r="W82" s="972"/>
      <c r="X82" s="972"/>
      <c r="Y82" s="972"/>
      <c r="Z82" s="972"/>
      <c r="AA82" s="972"/>
      <c r="AB82" s="972"/>
      <c r="AC82" s="972"/>
      <c r="AD82" s="972"/>
      <c r="AE82" s="972"/>
      <c r="AF82" s="972"/>
      <c r="AG82" s="972"/>
      <c r="AH82" s="972"/>
      <c r="AI82" s="972"/>
      <c r="AJ82" s="972"/>
      <c r="AK82" s="972"/>
      <c r="AL82" s="972"/>
      <c r="AM82" s="972"/>
      <c r="AN82" s="972"/>
      <c r="AO82" s="972"/>
      <c r="AP82" s="972"/>
      <c r="AQ82" s="972"/>
      <c r="AR82" s="972"/>
      <c r="AS82" s="972"/>
      <c r="AT82" s="972"/>
      <c r="AU82" s="972"/>
      <c r="AV82" s="972"/>
      <c r="AW82" s="972"/>
      <c r="AX82" s="972"/>
      <c r="AY82" s="972"/>
      <c r="AZ82" s="973"/>
      <c r="BA82" s="973"/>
      <c r="BB82" s="973"/>
      <c r="BC82" s="973"/>
      <c r="BD82" s="974"/>
      <c r="BE82" s="224"/>
      <c r="BF82" s="224"/>
      <c r="BG82" s="224"/>
      <c r="BH82" s="224"/>
      <c r="BI82" s="224"/>
      <c r="BJ82" s="224"/>
      <c r="BK82" s="224"/>
      <c r="BL82" s="224"/>
      <c r="BM82" s="224"/>
      <c r="BN82" s="224"/>
      <c r="BO82" s="224"/>
      <c r="BP82" s="224"/>
      <c r="BQ82" s="221">
        <v>76</v>
      </c>
      <c r="BR82" s="226"/>
      <c r="BS82" s="946"/>
      <c r="BT82" s="947"/>
      <c r="BU82" s="947"/>
      <c r="BV82" s="947"/>
      <c r="BW82" s="947"/>
      <c r="BX82" s="947"/>
      <c r="BY82" s="947"/>
      <c r="BZ82" s="947"/>
      <c r="CA82" s="947"/>
      <c r="CB82" s="947"/>
      <c r="CC82" s="947"/>
      <c r="CD82" s="947"/>
      <c r="CE82" s="947"/>
      <c r="CF82" s="947"/>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6"/>
      <c r="DW82" s="947"/>
      <c r="DX82" s="947"/>
      <c r="DY82" s="947"/>
      <c r="DZ82" s="948"/>
      <c r="EA82" s="212"/>
    </row>
    <row r="83" spans="1:131" ht="26.25" customHeight="1" x14ac:dyDescent="0.15">
      <c r="A83" s="221">
        <v>16</v>
      </c>
      <c r="B83" s="975"/>
      <c r="C83" s="976"/>
      <c r="D83" s="976"/>
      <c r="E83" s="976"/>
      <c r="F83" s="976"/>
      <c r="G83" s="976"/>
      <c r="H83" s="976"/>
      <c r="I83" s="976"/>
      <c r="J83" s="976"/>
      <c r="K83" s="976"/>
      <c r="L83" s="976"/>
      <c r="M83" s="976"/>
      <c r="N83" s="976"/>
      <c r="O83" s="976"/>
      <c r="P83" s="977"/>
      <c r="Q83" s="978"/>
      <c r="R83" s="972"/>
      <c r="S83" s="972"/>
      <c r="T83" s="972"/>
      <c r="U83" s="972"/>
      <c r="V83" s="972"/>
      <c r="W83" s="972"/>
      <c r="X83" s="972"/>
      <c r="Y83" s="972"/>
      <c r="Z83" s="972"/>
      <c r="AA83" s="972"/>
      <c r="AB83" s="972"/>
      <c r="AC83" s="972"/>
      <c r="AD83" s="972"/>
      <c r="AE83" s="972"/>
      <c r="AF83" s="972"/>
      <c r="AG83" s="972"/>
      <c r="AH83" s="972"/>
      <c r="AI83" s="972"/>
      <c r="AJ83" s="972"/>
      <c r="AK83" s="972"/>
      <c r="AL83" s="972"/>
      <c r="AM83" s="972"/>
      <c r="AN83" s="972"/>
      <c r="AO83" s="972"/>
      <c r="AP83" s="972"/>
      <c r="AQ83" s="972"/>
      <c r="AR83" s="972"/>
      <c r="AS83" s="972"/>
      <c r="AT83" s="972"/>
      <c r="AU83" s="972"/>
      <c r="AV83" s="972"/>
      <c r="AW83" s="972"/>
      <c r="AX83" s="972"/>
      <c r="AY83" s="972"/>
      <c r="AZ83" s="973"/>
      <c r="BA83" s="973"/>
      <c r="BB83" s="973"/>
      <c r="BC83" s="973"/>
      <c r="BD83" s="974"/>
      <c r="BE83" s="224"/>
      <c r="BF83" s="224"/>
      <c r="BG83" s="224"/>
      <c r="BH83" s="224"/>
      <c r="BI83" s="224"/>
      <c r="BJ83" s="224"/>
      <c r="BK83" s="224"/>
      <c r="BL83" s="224"/>
      <c r="BM83" s="224"/>
      <c r="BN83" s="224"/>
      <c r="BO83" s="224"/>
      <c r="BP83" s="224"/>
      <c r="BQ83" s="221">
        <v>77</v>
      </c>
      <c r="BR83" s="226"/>
      <c r="BS83" s="946"/>
      <c r="BT83" s="947"/>
      <c r="BU83" s="947"/>
      <c r="BV83" s="947"/>
      <c r="BW83" s="947"/>
      <c r="BX83" s="947"/>
      <c r="BY83" s="947"/>
      <c r="BZ83" s="947"/>
      <c r="CA83" s="947"/>
      <c r="CB83" s="947"/>
      <c r="CC83" s="947"/>
      <c r="CD83" s="947"/>
      <c r="CE83" s="947"/>
      <c r="CF83" s="947"/>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6"/>
      <c r="DW83" s="947"/>
      <c r="DX83" s="947"/>
      <c r="DY83" s="947"/>
      <c r="DZ83" s="948"/>
      <c r="EA83" s="212"/>
    </row>
    <row r="84" spans="1:131" ht="26.25" customHeight="1" x14ac:dyDescent="0.15">
      <c r="A84" s="221">
        <v>17</v>
      </c>
      <c r="B84" s="975"/>
      <c r="C84" s="976"/>
      <c r="D84" s="976"/>
      <c r="E84" s="976"/>
      <c r="F84" s="976"/>
      <c r="G84" s="976"/>
      <c r="H84" s="976"/>
      <c r="I84" s="976"/>
      <c r="J84" s="976"/>
      <c r="K84" s="976"/>
      <c r="L84" s="976"/>
      <c r="M84" s="976"/>
      <c r="N84" s="976"/>
      <c r="O84" s="976"/>
      <c r="P84" s="977"/>
      <c r="Q84" s="978"/>
      <c r="R84" s="972"/>
      <c r="S84" s="972"/>
      <c r="T84" s="972"/>
      <c r="U84" s="972"/>
      <c r="V84" s="972"/>
      <c r="W84" s="972"/>
      <c r="X84" s="972"/>
      <c r="Y84" s="972"/>
      <c r="Z84" s="972"/>
      <c r="AA84" s="972"/>
      <c r="AB84" s="972"/>
      <c r="AC84" s="972"/>
      <c r="AD84" s="972"/>
      <c r="AE84" s="972"/>
      <c r="AF84" s="972"/>
      <c r="AG84" s="972"/>
      <c r="AH84" s="972"/>
      <c r="AI84" s="972"/>
      <c r="AJ84" s="972"/>
      <c r="AK84" s="972"/>
      <c r="AL84" s="972"/>
      <c r="AM84" s="972"/>
      <c r="AN84" s="972"/>
      <c r="AO84" s="972"/>
      <c r="AP84" s="972"/>
      <c r="AQ84" s="972"/>
      <c r="AR84" s="972"/>
      <c r="AS84" s="972"/>
      <c r="AT84" s="972"/>
      <c r="AU84" s="972"/>
      <c r="AV84" s="972"/>
      <c r="AW84" s="972"/>
      <c r="AX84" s="972"/>
      <c r="AY84" s="972"/>
      <c r="AZ84" s="973"/>
      <c r="BA84" s="973"/>
      <c r="BB84" s="973"/>
      <c r="BC84" s="973"/>
      <c r="BD84" s="974"/>
      <c r="BE84" s="224"/>
      <c r="BF84" s="224"/>
      <c r="BG84" s="224"/>
      <c r="BH84" s="224"/>
      <c r="BI84" s="224"/>
      <c r="BJ84" s="224"/>
      <c r="BK84" s="224"/>
      <c r="BL84" s="224"/>
      <c r="BM84" s="224"/>
      <c r="BN84" s="224"/>
      <c r="BO84" s="224"/>
      <c r="BP84" s="224"/>
      <c r="BQ84" s="221">
        <v>78</v>
      </c>
      <c r="BR84" s="226"/>
      <c r="BS84" s="946"/>
      <c r="BT84" s="947"/>
      <c r="BU84" s="947"/>
      <c r="BV84" s="947"/>
      <c r="BW84" s="947"/>
      <c r="BX84" s="947"/>
      <c r="BY84" s="947"/>
      <c r="BZ84" s="947"/>
      <c r="CA84" s="947"/>
      <c r="CB84" s="947"/>
      <c r="CC84" s="947"/>
      <c r="CD84" s="947"/>
      <c r="CE84" s="947"/>
      <c r="CF84" s="947"/>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6"/>
      <c r="DW84" s="947"/>
      <c r="DX84" s="947"/>
      <c r="DY84" s="947"/>
      <c r="DZ84" s="948"/>
      <c r="EA84" s="212"/>
    </row>
    <row r="85" spans="1:131" ht="26.25" customHeight="1" x14ac:dyDescent="0.15">
      <c r="A85" s="221">
        <v>18</v>
      </c>
      <c r="B85" s="975"/>
      <c r="C85" s="976"/>
      <c r="D85" s="976"/>
      <c r="E85" s="976"/>
      <c r="F85" s="976"/>
      <c r="G85" s="976"/>
      <c r="H85" s="976"/>
      <c r="I85" s="976"/>
      <c r="J85" s="976"/>
      <c r="K85" s="976"/>
      <c r="L85" s="976"/>
      <c r="M85" s="976"/>
      <c r="N85" s="976"/>
      <c r="O85" s="976"/>
      <c r="P85" s="977"/>
      <c r="Q85" s="978"/>
      <c r="R85" s="972"/>
      <c r="S85" s="972"/>
      <c r="T85" s="972"/>
      <c r="U85" s="972"/>
      <c r="V85" s="972"/>
      <c r="W85" s="972"/>
      <c r="X85" s="972"/>
      <c r="Y85" s="972"/>
      <c r="Z85" s="972"/>
      <c r="AA85" s="972"/>
      <c r="AB85" s="972"/>
      <c r="AC85" s="972"/>
      <c r="AD85" s="972"/>
      <c r="AE85" s="972"/>
      <c r="AF85" s="972"/>
      <c r="AG85" s="972"/>
      <c r="AH85" s="972"/>
      <c r="AI85" s="972"/>
      <c r="AJ85" s="972"/>
      <c r="AK85" s="972"/>
      <c r="AL85" s="972"/>
      <c r="AM85" s="972"/>
      <c r="AN85" s="972"/>
      <c r="AO85" s="972"/>
      <c r="AP85" s="972"/>
      <c r="AQ85" s="972"/>
      <c r="AR85" s="972"/>
      <c r="AS85" s="972"/>
      <c r="AT85" s="972"/>
      <c r="AU85" s="972"/>
      <c r="AV85" s="972"/>
      <c r="AW85" s="972"/>
      <c r="AX85" s="972"/>
      <c r="AY85" s="972"/>
      <c r="AZ85" s="973"/>
      <c r="BA85" s="973"/>
      <c r="BB85" s="973"/>
      <c r="BC85" s="973"/>
      <c r="BD85" s="974"/>
      <c r="BE85" s="224"/>
      <c r="BF85" s="224"/>
      <c r="BG85" s="224"/>
      <c r="BH85" s="224"/>
      <c r="BI85" s="224"/>
      <c r="BJ85" s="224"/>
      <c r="BK85" s="224"/>
      <c r="BL85" s="224"/>
      <c r="BM85" s="224"/>
      <c r="BN85" s="224"/>
      <c r="BO85" s="224"/>
      <c r="BP85" s="224"/>
      <c r="BQ85" s="221">
        <v>79</v>
      </c>
      <c r="BR85" s="226"/>
      <c r="BS85" s="946"/>
      <c r="BT85" s="947"/>
      <c r="BU85" s="947"/>
      <c r="BV85" s="947"/>
      <c r="BW85" s="947"/>
      <c r="BX85" s="947"/>
      <c r="BY85" s="947"/>
      <c r="BZ85" s="947"/>
      <c r="CA85" s="947"/>
      <c r="CB85" s="947"/>
      <c r="CC85" s="947"/>
      <c r="CD85" s="947"/>
      <c r="CE85" s="947"/>
      <c r="CF85" s="947"/>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6"/>
      <c r="DW85" s="947"/>
      <c r="DX85" s="947"/>
      <c r="DY85" s="947"/>
      <c r="DZ85" s="948"/>
      <c r="EA85" s="212"/>
    </row>
    <row r="86" spans="1:131" ht="26.25" customHeight="1" x14ac:dyDescent="0.15">
      <c r="A86" s="221">
        <v>19</v>
      </c>
      <c r="B86" s="975"/>
      <c r="C86" s="976"/>
      <c r="D86" s="976"/>
      <c r="E86" s="976"/>
      <c r="F86" s="976"/>
      <c r="G86" s="976"/>
      <c r="H86" s="976"/>
      <c r="I86" s="976"/>
      <c r="J86" s="976"/>
      <c r="K86" s="976"/>
      <c r="L86" s="976"/>
      <c r="M86" s="976"/>
      <c r="N86" s="976"/>
      <c r="O86" s="976"/>
      <c r="P86" s="977"/>
      <c r="Q86" s="978"/>
      <c r="R86" s="972"/>
      <c r="S86" s="972"/>
      <c r="T86" s="972"/>
      <c r="U86" s="972"/>
      <c r="V86" s="972"/>
      <c r="W86" s="972"/>
      <c r="X86" s="972"/>
      <c r="Y86" s="972"/>
      <c r="Z86" s="972"/>
      <c r="AA86" s="972"/>
      <c r="AB86" s="972"/>
      <c r="AC86" s="972"/>
      <c r="AD86" s="972"/>
      <c r="AE86" s="972"/>
      <c r="AF86" s="972"/>
      <c r="AG86" s="972"/>
      <c r="AH86" s="972"/>
      <c r="AI86" s="972"/>
      <c r="AJ86" s="972"/>
      <c r="AK86" s="972"/>
      <c r="AL86" s="972"/>
      <c r="AM86" s="972"/>
      <c r="AN86" s="972"/>
      <c r="AO86" s="972"/>
      <c r="AP86" s="972"/>
      <c r="AQ86" s="972"/>
      <c r="AR86" s="972"/>
      <c r="AS86" s="972"/>
      <c r="AT86" s="972"/>
      <c r="AU86" s="972"/>
      <c r="AV86" s="972"/>
      <c r="AW86" s="972"/>
      <c r="AX86" s="972"/>
      <c r="AY86" s="972"/>
      <c r="AZ86" s="973"/>
      <c r="BA86" s="973"/>
      <c r="BB86" s="973"/>
      <c r="BC86" s="973"/>
      <c r="BD86" s="974"/>
      <c r="BE86" s="224"/>
      <c r="BF86" s="224"/>
      <c r="BG86" s="224"/>
      <c r="BH86" s="224"/>
      <c r="BI86" s="224"/>
      <c r="BJ86" s="224"/>
      <c r="BK86" s="224"/>
      <c r="BL86" s="224"/>
      <c r="BM86" s="224"/>
      <c r="BN86" s="224"/>
      <c r="BO86" s="224"/>
      <c r="BP86" s="224"/>
      <c r="BQ86" s="221">
        <v>80</v>
      </c>
      <c r="BR86" s="226"/>
      <c r="BS86" s="946"/>
      <c r="BT86" s="947"/>
      <c r="BU86" s="947"/>
      <c r="BV86" s="947"/>
      <c r="BW86" s="947"/>
      <c r="BX86" s="947"/>
      <c r="BY86" s="947"/>
      <c r="BZ86" s="947"/>
      <c r="CA86" s="947"/>
      <c r="CB86" s="947"/>
      <c r="CC86" s="947"/>
      <c r="CD86" s="947"/>
      <c r="CE86" s="947"/>
      <c r="CF86" s="947"/>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6"/>
      <c r="DW86" s="947"/>
      <c r="DX86" s="947"/>
      <c r="DY86" s="947"/>
      <c r="DZ86" s="948"/>
      <c r="EA86" s="212"/>
    </row>
    <row r="87" spans="1:131" ht="26.25" customHeight="1" x14ac:dyDescent="0.15">
      <c r="A87" s="227">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24"/>
      <c r="BF87" s="224"/>
      <c r="BG87" s="224"/>
      <c r="BH87" s="224"/>
      <c r="BI87" s="224"/>
      <c r="BJ87" s="224"/>
      <c r="BK87" s="224"/>
      <c r="BL87" s="224"/>
      <c r="BM87" s="224"/>
      <c r="BN87" s="224"/>
      <c r="BO87" s="224"/>
      <c r="BP87" s="224"/>
      <c r="BQ87" s="221">
        <v>81</v>
      </c>
      <c r="BR87" s="226"/>
      <c r="BS87" s="946"/>
      <c r="BT87" s="947"/>
      <c r="BU87" s="947"/>
      <c r="BV87" s="947"/>
      <c r="BW87" s="947"/>
      <c r="BX87" s="947"/>
      <c r="BY87" s="947"/>
      <c r="BZ87" s="947"/>
      <c r="CA87" s="947"/>
      <c r="CB87" s="947"/>
      <c r="CC87" s="947"/>
      <c r="CD87" s="947"/>
      <c r="CE87" s="947"/>
      <c r="CF87" s="947"/>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6"/>
      <c r="DW87" s="947"/>
      <c r="DX87" s="947"/>
      <c r="DY87" s="947"/>
      <c r="DZ87" s="948"/>
      <c r="EA87" s="212"/>
    </row>
    <row r="88" spans="1:131" ht="26.25" customHeight="1" thickBot="1" x14ac:dyDescent="0.2">
      <c r="A88" s="223" t="s">
        <v>375</v>
      </c>
      <c r="B88" s="938" t="s">
        <v>397</v>
      </c>
      <c r="C88" s="939"/>
      <c r="D88" s="939"/>
      <c r="E88" s="939"/>
      <c r="F88" s="939"/>
      <c r="G88" s="939"/>
      <c r="H88" s="939"/>
      <c r="I88" s="939"/>
      <c r="J88" s="939"/>
      <c r="K88" s="939"/>
      <c r="L88" s="939"/>
      <c r="M88" s="939"/>
      <c r="N88" s="939"/>
      <c r="O88" s="939"/>
      <c r="P88" s="949"/>
      <c r="Q88" s="963"/>
      <c r="R88" s="964"/>
      <c r="S88" s="964"/>
      <c r="T88" s="964"/>
      <c r="U88" s="964"/>
      <c r="V88" s="964"/>
      <c r="W88" s="964"/>
      <c r="X88" s="964"/>
      <c r="Y88" s="964"/>
      <c r="Z88" s="964"/>
      <c r="AA88" s="964"/>
      <c r="AB88" s="964"/>
      <c r="AC88" s="964"/>
      <c r="AD88" s="964"/>
      <c r="AE88" s="964"/>
      <c r="AF88" s="960">
        <v>6043</v>
      </c>
      <c r="AG88" s="960"/>
      <c r="AH88" s="960"/>
      <c r="AI88" s="960"/>
      <c r="AJ88" s="960"/>
      <c r="AK88" s="964"/>
      <c r="AL88" s="964"/>
      <c r="AM88" s="964"/>
      <c r="AN88" s="964"/>
      <c r="AO88" s="964"/>
      <c r="AP88" s="960">
        <v>9329</v>
      </c>
      <c r="AQ88" s="960"/>
      <c r="AR88" s="960"/>
      <c r="AS88" s="960"/>
      <c r="AT88" s="960"/>
      <c r="AU88" s="960">
        <v>290</v>
      </c>
      <c r="AV88" s="960"/>
      <c r="AW88" s="960"/>
      <c r="AX88" s="960"/>
      <c r="AY88" s="960"/>
      <c r="AZ88" s="961"/>
      <c r="BA88" s="961"/>
      <c r="BB88" s="961"/>
      <c r="BC88" s="961"/>
      <c r="BD88" s="962"/>
      <c r="BE88" s="224"/>
      <c r="BF88" s="224"/>
      <c r="BG88" s="224"/>
      <c r="BH88" s="224"/>
      <c r="BI88" s="224"/>
      <c r="BJ88" s="224"/>
      <c r="BK88" s="224"/>
      <c r="BL88" s="224"/>
      <c r="BM88" s="224"/>
      <c r="BN88" s="224"/>
      <c r="BO88" s="224"/>
      <c r="BP88" s="224"/>
      <c r="BQ88" s="221">
        <v>82</v>
      </c>
      <c r="BR88" s="226"/>
      <c r="BS88" s="946"/>
      <c r="BT88" s="947"/>
      <c r="BU88" s="947"/>
      <c r="BV88" s="947"/>
      <c r="BW88" s="947"/>
      <c r="BX88" s="947"/>
      <c r="BY88" s="947"/>
      <c r="BZ88" s="947"/>
      <c r="CA88" s="947"/>
      <c r="CB88" s="947"/>
      <c r="CC88" s="947"/>
      <c r="CD88" s="947"/>
      <c r="CE88" s="947"/>
      <c r="CF88" s="947"/>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6"/>
      <c r="DW88" s="947"/>
      <c r="DX88" s="947"/>
      <c r="DY88" s="947"/>
      <c r="DZ88" s="9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46"/>
      <c r="BT89" s="947"/>
      <c r="BU89" s="947"/>
      <c r="BV89" s="947"/>
      <c r="BW89" s="947"/>
      <c r="BX89" s="947"/>
      <c r="BY89" s="947"/>
      <c r="BZ89" s="947"/>
      <c r="CA89" s="947"/>
      <c r="CB89" s="947"/>
      <c r="CC89" s="947"/>
      <c r="CD89" s="947"/>
      <c r="CE89" s="947"/>
      <c r="CF89" s="947"/>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6"/>
      <c r="DW89" s="947"/>
      <c r="DX89" s="947"/>
      <c r="DY89" s="947"/>
      <c r="DZ89" s="9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46"/>
      <c r="BT90" s="947"/>
      <c r="BU90" s="947"/>
      <c r="BV90" s="947"/>
      <c r="BW90" s="947"/>
      <c r="BX90" s="947"/>
      <c r="BY90" s="947"/>
      <c r="BZ90" s="947"/>
      <c r="CA90" s="947"/>
      <c r="CB90" s="947"/>
      <c r="CC90" s="947"/>
      <c r="CD90" s="947"/>
      <c r="CE90" s="947"/>
      <c r="CF90" s="947"/>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6"/>
      <c r="DW90" s="947"/>
      <c r="DX90" s="947"/>
      <c r="DY90" s="947"/>
      <c r="DZ90" s="9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46"/>
      <c r="BT91" s="947"/>
      <c r="BU91" s="947"/>
      <c r="BV91" s="947"/>
      <c r="BW91" s="947"/>
      <c r="BX91" s="947"/>
      <c r="BY91" s="947"/>
      <c r="BZ91" s="947"/>
      <c r="CA91" s="947"/>
      <c r="CB91" s="947"/>
      <c r="CC91" s="947"/>
      <c r="CD91" s="947"/>
      <c r="CE91" s="947"/>
      <c r="CF91" s="947"/>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6"/>
      <c r="DW91" s="947"/>
      <c r="DX91" s="947"/>
      <c r="DY91" s="947"/>
      <c r="DZ91" s="9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46"/>
      <c r="BT92" s="947"/>
      <c r="BU92" s="947"/>
      <c r="BV92" s="947"/>
      <c r="BW92" s="947"/>
      <c r="BX92" s="947"/>
      <c r="BY92" s="947"/>
      <c r="BZ92" s="947"/>
      <c r="CA92" s="947"/>
      <c r="CB92" s="947"/>
      <c r="CC92" s="947"/>
      <c r="CD92" s="947"/>
      <c r="CE92" s="947"/>
      <c r="CF92" s="947"/>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6"/>
      <c r="DW92" s="947"/>
      <c r="DX92" s="947"/>
      <c r="DY92" s="947"/>
      <c r="DZ92" s="9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46"/>
      <c r="BT93" s="947"/>
      <c r="BU93" s="947"/>
      <c r="BV93" s="947"/>
      <c r="BW93" s="947"/>
      <c r="BX93" s="947"/>
      <c r="BY93" s="947"/>
      <c r="BZ93" s="947"/>
      <c r="CA93" s="947"/>
      <c r="CB93" s="947"/>
      <c r="CC93" s="947"/>
      <c r="CD93" s="947"/>
      <c r="CE93" s="947"/>
      <c r="CF93" s="947"/>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6"/>
      <c r="DW93" s="947"/>
      <c r="DX93" s="947"/>
      <c r="DY93" s="947"/>
      <c r="DZ93" s="9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46"/>
      <c r="BT94" s="947"/>
      <c r="BU94" s="947"/>
      <c r="BV94" s="947"/>
      <c r="BW94" s="947"/>
      <c r="BX94" s="947"/>
      <c r="BY94" s="947"/>
      <c r="BZ94" s="947"/>
      <c r="CA94" s="947"/>
      <c r="CB94" s="947"/>
      <c r="CC94" s="947"/>
      <c r="CD94" s="947"/>
      <c r="CE94" s="947"/>
      <c r="CF94" s="947"/>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6"/>
      <c r="DW94" s="947"/>
      <c r="DX94" s="947"/>
      <c r="DY94" s="947"/>
      <c r="DZ94" s="9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46"/>
      <c r="BT95" s="947"/>
      <c r="BU95" s="947"/>
      <c r="BV95" s="947"/>
      <c r="BW95" s="947"/>
      <c r="BX95" s="947"/>
      <c r="BY95" s="947"/>
      <c r="BZ95" s="947"/>
      <c r="CA95" s="947"/>
      <c r="CB95" s="947"/>
      <c r="CC95" s="947"/>
      <c r="CD95" s="947"/>
      <c r="CE95" s="947"/>
      <c r="CF95" s="947"/>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6"/>
      <c r="DW95" s="947"/>
      <c r="DX95" s="947"/>
      <c r="DY95" s="947"/>
      <c r="DZ95" s="9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46"/>
      <c r="BT96" s="947"/>
      <c r="BU96" s="947"/>
      <c r="BV96" s="947"/>
      <c r="BW96" s="947"/>
      <c r="BX96" s="947"/>
      <c r="BY96" s="947"/>
      <c r="BZ96" s="947"/>
      <c r="CA96" s="947"/>
      <c r="CB96" s="947"/>
      <c r="CC96" s="947"/>
      <c r="CD96" s="947"/>
      <c r="CE96" s="947"/>
      <c r="CF96" s="947"/>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6"/>
      <c r="DW96" s="947"/>
      <c r="DX96" s="947"/>
      <c r="DY96" s="947"/>
      <c r="DZ96" s="9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46"/>
      <c r="BT97" s="947"/>
      <c r="BU97" s="947"/>
      <c r="BV97" s="947"/>
      <c r="BW97" s="947"/>
      <c r="BX97" s="947"/>
      <c r="BY97" s="947"/>
      <c r="BZ97" s="947"/>
      <c r="CA97" s="947"/>
      <c r="CB97" s="947"/>
      <c r="CC97" s="947"/>
      <c r="CD97" s="947"/>
      <c r="CE97" s="947"/>
      <c r="CF97" s="947"/>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6"/>
      <c r="DW97" s="947"/>
      <c r="DX97" s="947"/>
      <c r="DY97" s="947"/>
      <c r="DZ97" s="9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46"/>
      <c r="BT98" s="947"/>
      <c r="BU98" s="947"/>
      <c r="BV98" s="947"/>
      <c r="BW98" s="947"/>
      <c r="BX98" s="947"/>
      <c r="BY98" s="947"/>
      <c r="BZ98" s="947"/>
      <c r="CA98" s="947"/>
      <c r="CB98" s="947"/>
      <c r="CC98" s="947"/>
      <c r="CD98" s="947"/>
      <c r="CE98" s="947"/>
      <c r="CF98" s="947"/>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6"/>
      <c r="DW98" s="947"/>
      <c r="DX98" s="947"/>
      <c r="DY98" s="947"/>
      <c r="DZ98" s="9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46"/>
      <c r="BT99" s="947"/>
      <c r="BU99" s="947"/>
      <c r="BV99" s="947"/>
      <c r="BW99" s="947"/>
      <c r="BX99" s="947"/>
      <c r="BY99" s="947"/>
      <c r="BZ99" s="947"/>
      <c r="CA99" s="947"/>
      <c r="CB99" s="947"/>
      <c r="CC99" s="947"/>
      <c r="CD99" s="947"/>
      <c r="CE99" s="947"/>
      <c r="CF99" s="947"/>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6"/>
      <c r="DW99" s="947"/>
      <c r="DX99" s="947"/>
      <c r="DY99" s="947"/>
      <c r="DZ99" s="9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46"/>
      <c r="BT100" s="947"/>
      <c r="BU100" s="947"/>
      <c r="BV100" s="947"/>
      <c r="BW100" s="947"/>
      <c r="BX100" s="947"/>
      <c r="BY100" s="947"/>
      <c r="BZ100" s="947"/>
      <c r="CA100" s="947"/>
      <c r="CB100" s="947"/>
      <c r="CC100" s="947"/>
      <c r="CD100" s="947"/>
      <c r="CE100" s="947"/>
      <c r="CF100" s="947"/>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6"/>
      <c r="DW100" s="947"/>
      <c r="DX100" s="947"/>
      <c r="DY100" s="947"/>
      <c r="DZ100" s="9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46"/>
      <c r="BT101" s="947"/>
      <c r="BU101" s="947"/>
      <c r="BV101" s="947"/>
      <c r="BW101" s="947"/>
      <c r="BX101" s="947"/>
      <c r="BY101" s="947"/>
      <c r="BZ101" s="947"/>
      <c r="CA101" s="947"/>
      <c r="CB101" s="947"/>
      <c r="CC101" s="947"/>
      <c r="CD101" s="947"/>
      <c r="CE101" s="947"/>
      <c r="CF101" s="947"/>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6"/>
      <c r="DW101" s="947"/>
      <c r="DX101" s="947"/>
      <c r="DY101" s="947"/>
      <c r="DZ101" s="9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38" t="s">
        <v>398</v>
      </c>
      <c r="BS102" s="939"/>
      <c r="BT102" s="939"/>
      <c r="BU102" s="939"/>
      <c r="BV102" s="939"/>
      <c r="BW102" s="939"/>
      <c r="BX102" s="939"/>
      <c r="BY102" s="939"/>
      <c r="BZ102" s="939"/>
      <c r="CA102" s="939"/>
      <c r="CB102" s="939"/>
      <c r="CC102" s="939"/>
      <c r="CD102" s="939"/>
      <c r="CE102" s="939"/>
      <c r="CF102" s="939"/>
      <c r="CG102" s="949"/>
      <c r="CH102" s="950"/>
      <c r="CI102" s="951"/>
      <c r="CJ102" s="951"/>
      <c r="CK102" s="951"/>
      <c r="CL102" s="952"/>
      <c r="CM102" s="950"/>
      <c r="CN102" s="951"/>
      <c r="CO102" s="951"/>
      <c r="CP102" s="951"/>
      <c r="CQ102" s="952"/>
      <c r="CR102" s="953"/>
      <c r="CS102" s="954"/>
      <c r="CT102" s="954"/>
      <c r="CU102" s="954"/>
      <c r="CV102" s="955"/>
      <c r="CW102" s="953"/>
      <c r="CX102" s="954"/>
      <c r="CY102" s="954"/>
      <c r="CZ102" s="954"/>
      <c r="DA102" s="955"/>
      <c r="DB102" s="953"/>
      <c r="DC102" s="954"/>
      <c r="DD102" s="954"/>
      <c r="DE102" s="954"/>
      <c r="DF102" s="955"/>
      <c r="DG102" s="953"/>
      <c r="DH102" s="954"/>
      <c r="DI102" s="954"/>
      <c r="DJ102" s="954"/>
      <c r="DK102" s="955"/>
      <c r="DL102" s="953"/>
      <c r="DM102" s="954"/>
      <c r="DN102" s="954"/>
      <c r="DO102" s="954"/>
      <c r="DP102" s="955"/>
      <c r="DQ102" s="953"/>
      <c r="DR102" s="954"/>
      <c r="DS102" s="954"/>
      <c r="DT102" s="954"/>
      <c r="DU102" s="955"/>
      <c r="DV102" s="938"/>
      <c r="DW102" s="939"/>
      <c r="DX102" s="939"/>
      <c r="DY102" s="939"/>
      <c r="DZ102" s="940"/>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1" t="s">
        <v>399</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42" t="s">
        <v>400</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43" t="s">
        <v>403</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404</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15">
      <c r="A109" s="896" t="s">
        <v>405</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406</v>
      </c>
      <c r="AB109" s="897"/>
      <c r="AC109" s="897"/>
      <c r="AD109" s="897"/>
      <c r="AE109" s="898"/>
      <c r="AF109" s="899" t="s">
        <v>407</v>
      </c>
      <c r="AG109" s="897"/>
      <c r="AH109" s="897"/>
      <c r="AI109" s="897"/>
      <c r="AJ109" s="898"/>
      <c r="AK109" s="899" t="s">
        <v>293</v>
      </c>
      <c r="AL109" s="897"/>
      <c r="AM109" s="897"/>
      <c r="AN109" s="897"/>
      <c r="AO109" s="898"/>
      <c r="AP109" s="899" t="s">
        <v>408</v>
      </c>
      <c r="AQ109" s="897"/>
      <c r="AR109" s="897"/>
      <c r="AS109" s="897"/>
      <c r="AT109" s="930"/>
      <c r="AU109" s="896" t="s">
        <v>405</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406</v>
      </c>
      <c r="BR109" s="897"/>
      <c r="BS109" s="897"/>
      <c r="BT109" s="897"/>
      <c r="BU109" s="898"/>
      <c r="BV109" s="899" t="s">
        <v>407</v>
      </c>
      <c r="BW109" s="897"/>
      <c r="BX109" s="897"/>
      <c r="BY109" s="897"/>
      <c r="BZ109" s="898"/>
      <c r="CA109" s="899" t="s">
        <v>293</v>
      </c>
      <c r="CB109" s="897"/>
      <c r="CC109" s="897"/>
      <c r="CD109" s="897"/>
      <c r="CE109" s="898"/>
      <c r="CF109" s="937" t="s">
        <v>408</v>
      </c>
      <c r="CG109" s="937"/>
      <c r="CH109" s="937"/>
      <c r="CI109" s="937"/>
      <c r="CJ109" s="937"/>
      <c r="CK109" s="899" t="s">
        <v>409</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406</v>
      </c>
      <c r="DH109" s="897"/>
      <c r="DI109" s="897"/>
      <c r="DJ109" s="897"/>
      <c r="DK109" s="898"/>
      <c r="DL109" s="899" t="s">
        <v>407</v>
      </c>
      <c r="DM109" s="897"/>
      <c r="DN109" s="897"/>
      <c r="DO109" s="897"/>
      <c r="DP109" s="898"/>
      <c r="DQ109" s="899" t="s">
        <v>293</v>
      </c>
      <c r="DR109" s="897"/>
      <c r="DS109" s="897"/>
      <c r="DT109" s="897"/>
      <c r="DU109" s="898"/>
      <c r="DV109" s="899" t="s">
        <v>408</v>
      </c>
      <c r="DW109" s="897"/>
      <c r="DX109" s="897"/>
      <c r="DY109" s="897"/>
      <c r="DZ109" s="930"/>
    </row>
    <row r="110" spans="1:131" s="212" customFormat="1" ht="26.25" customHeight="1" x14ac:dyDescent="0.15">
      <c r="A110" s="808" t="s">
        <v>410</v>
      </c>
      <c r="B110" s="809"/>
      <c r="C110" s="809"/>
      <c r="D110" s="809"/>
      <c r="E110" s="809"/>
      <c r="F110" s="809"/>
      <c r="G110" s="809"/>
      <c r="H110" s="809"/>
      <c r="I110" s="809"/>
      <c r="J110" s="809"/>
      <c r="K110" s="809"/>
      <c r="L110" s="809"/>
      <c r="M110" s="809"/>
      <c r="N110" s="809"/>
      <c r="O110" s="809"/>
      <c r="P110" s="809"/>
      <c r="Q110" s="809"/>
      <c r="R110" s="809"/>
      <c r="S110" s="809"/>
      <c r="T110" s="809"/>
      <c r="U110" s="809"/>
      <c r="V110" s="809"/>
      <c r="W110" s="809"/>
      <c r="X110" s="809"/>
      <c r="Y110" s="809"/>
      <c r="Z110" s="810"/>
      <c r="AA110" s="889">
        <v>364796</v>
      </c>
      <c r="AB110" s="890"/>
      <c r="AC110" s="890"/>
      <c r="AD110" s="890"/>
      <c r="AE110" s="891"/>
      <c r="AF110" s="892">
        <v>352377</v>
      </c>
      <c r="AG110" s="890"/>
      <c r="AH110" s="890"/>
      <c r="AI110" s="890"/>
      <c r="AJ110" s="891"/>
      <c r="AK110" s="892">
        <v>382819</v>
      </c>
      <c r="AL110" s="890"/>
      <c r="AM110" s="890"/>
      <c r="AN110" s="890"/>
      <c r="AO110" s="891"/>
      <c r="AP110" s="893">
        <v>31</v>
      </c>
      <c r="AQ110" s="894"/>
      <c r="AR110" s="894"/>
      <c r="AS110" s="894"/>
      <c r="AT110" s="895"/>
      <c r="AU110" s="931" t="s">
        <v>69</v>
      </c>
      <c r="AV110" s="932"/>
      <c r="AW110" s="932"/>
      <c r="AX110" s="932"/>
      <c r="AY110" s="932"/>
      <c r="AZ110" s="861" t="s">
        <v>411</v>
      </c>
      <c r="BA110" s="809"/>
      <c r="BB110" s="809"/>
      <c r="BC110" s="809"/>
      <c r="BD110" s="809"/>
      <c r="BE110" s="809"/>
      <c r="BF110" s="809"/>
      <c r="BG110" s="809"/>
      <c r="BH110" s="809"/>
      <c r="BI110" s="809"/>
      <c r="BJ110" s="809"/>
      <c r="BK110" s="809"/>
      <c r="BL110" s="809"/>
      <c r="BM110" s="809"/>
      <c r="BN110" s="809"/>
      <c r="BO110" s="809"/>
      <c r="BP110" s="810"/>
      <c r="BQ110" s="862">
        <v>2929520</v>
      </c>
      <c r="BR110" s="843"/>
      <c r="BS110" s="843"/>
      <c r="BT110" s="843"/>
      <c r="BU110" s="843"/>
      <c r="BV110" s="843">
        <v>2759631</v>
      </c>
      <c r="BW110" s="843"/>
      <c r="BX110" s="843"/>
      <c r="BY110" s="843"/>
      <c r="BZ110" s="843"/>
      <c r="CA110" s="843">
        <v>2778063</v>
      </c>
      <c r="CB110" s="843"/>
      <c r="CC110" s="843"/>
      <c r="CD110" s="843"/>
      <c r="CE110" s="843"/>
      <c r="CF110" s="867">
        <v>224.9</v>
      </c>
      <c r="CG110" s="868"/>
      <c r="CH110" s="868"/>
      <c r="CI110" s="868"/>
      <c r="CJ110" s="868"/>
      <c r="CK110" s="927" t="s">
        <v>412</v>
      </c>
      <c r="CL110" s="820"/>
      <c r="CM110" s="861" t="s">
        <v>413</v>
      </c>
      <c r="CN110" s="809"/>
      <c r="CO110" s="809"/>
      <c r="CP110" s="809"/>
      <c r="CQ110" s="809"/>
      <c r="CR110" s="809"/>
      <c r="CS110" s="809"/>
      <c r="CT110" s="809"/>
      <c r="CU110" s="809"/>
      <c r="CV110" s="809"/>
      <c r="CW110" s="809"/>
      <c r="CX110" s="809"/>
      <c r="CY110" s="809"/>
      <c r="CZ110" s="809"/>
      <c r="DA110" s="809"/>
      <c r="DB110" s="809"/>
      <c r="DC110" s="809"/>
      <c r="DD110" s="809"/>
      <c r="DE110" s="809"/>
      <c r="DF110" s="810"/>
      <c r="DG110" s="862" t="s">
        <v>122</v>
      </c>
      <c r="DH110" s="843"/>
      <c r="DI110" s="843"/>
      <c r="DJ110" s="843"/>
      <c r="DK110" s="843"/>
      <c r="DL110" s="843" t="s">
        <v>122</v>
      </c>
      <c r="DM110" s="843"/>
      <c r="DN110" s="843"/>
      <c r="DO110" s="843"/>
      <c r="DP110" s="843"/>
      <c r="DQ110" s="843" t="s">
        <v>122</v>
      </c>
      <c r="DR110" s="843"/>
      <c r="DS110" s="843"/>
      <c r="DT110" s="843"/>
      <c r="DU110" s="843"/>
      <c r="DV110" s="844" t="s">
        <v>122</v>
      </c>
      <c r="DW110" s="844"/>
      <c r="DX110" s="844"/>
      <c r="DY110" s="844"/>
      <c r="DZ110" s="845"/>
    </row>
    <row r="111" spans="1:131" s="212" customFormat="1" ht="26.25" customHeight="1" x14ac:dyDescent="0.15">
      <c r="A111" s="775" t="s">
        <v>414</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926"/>
      <c r="AA111" s="919" t="s">
        <v>122</v>
      </c>
      <c r="AB111" s="920"/>
      <c r="AC111" s="920"/>
      <c r="AD111" s="920"/>
      <c r="AE111" s="921"/>
      <c r="AF111" s="922" t="s">
        <v>122</v>
      </c>
      <c r="AG111" s="920"/>
      <c r="AH111" s="920"/>
      <c r="AI111" s="920"/>
      <c r="AJ111" s="921"/>
      <c r="AK111" s="922" t="s">
        <v>122</v>
      </c>
      <c r="AL111" s="920"/>
      <c r="AM111" s="920"/>
      <c r="AN111" s="920"/>
      <c r="AO111" s="921"/>
      <c r="AP111" s="923" t="s">
        <v>122</v>
      </c>
      <c r="AQ111" s="924"/>
      <c r="AR111" s="924"/>
      <c r="AS111" s="924"/>
      <c r="AT111" s="925"/>
      <c r="AU111" s="933"/>
      <c r="AV111" s="934"/>
      <c r="AW111" s="934"/>
      <c r="AX111" s="934"/>
      <c r="AY111" s="934"/>
      <c r="AZ111" s="816" t="s">
        <v>415</v>
      </c>
      <c r="BA111" s="753"/>
      <c r="BB111" s="753"/>
      <c r="BC111" s="753"/>
      <c r="BD111" s="753"/>
      <c r="BE111" s="753"/>
      <c r="BF111" s="753"/>
      <c r="BG111" s="753"/>
      <c r="BH111" s="753"/>
      <c r="BI111" s="753"/>
      <c r="BJ111" s="753"/>
      <c r="BK111" s="753"/>
      <c r="BL111" s="753"/>
      <c r="BM111" s="753"/>
      <c r="BN111" s="753"/>
      <c r="BO111" s="753"/>
      <c r="BP111" s="754"/>
      <c r="BQ111" s="817" t="s">
        <v>122</v>
      </c>
      <c r="BR111" s="818"/>
      <c r="BS111" s="818"/>
      <c r="BT111" s="818"/>
      <c r="BU111" s="818"/>
      <c r="BV111" s="818" t="s">
        <v>122</v>
      </c>
      <c r="BW111" s="818"/>
      <c r="BX111" s="818"/>
      <c r="BY111" s="818"/>
      <c r="BZ111" s="818"/>
      <c r="CA111" s="818" t="s">
        <v>122</v>
      </c>
      <c r="CB111" s="818"/>
      <c r="CC111" s="818"/>
      <c r="CD111" s="818"/>
      <c r="CE111" s="818"/>
      <c r="CF111" s="876" t="s">
        <v>122</v>
      </c>
      <c r="CG111" s="877"/>
      <c r="CH111" s="877"/>
      <c r="CI111" s="877"/>
      <c r="CJ111" s="877"/>
      <c r="CK111" s="928"/>
      <c r="CL111" s="822"/>
      <c r="CM111" s="816" t="s">
        <v>416</v>
      </c>
      <c r="CN111" s="753"/>
      <c r="CO111" s="753"/>
      <c r="CP111" s="753"/>
      <c r="CQ111" s="753"/>
      <c r="CR111" s="753"/>
      <c r="CS111" s="753"/>
      <c r="CT111" s="753"/>
      <c r="CU111" s="753"/>
      <c r="CV111" s="753"/>
      <c r="CW111" s="753"/>
      <c r="CX111" s="753"/>
      <c r="CY111" s="753"/>
      <c r="CZ111" s="753"/>
      <c r="DA111" s="753"/>
      <c r="DB111" s="753"/>
      <c r="DC111" s="753"/>
      <c r="DD111" s="753"/>
      <c r="DE111" s="753"/>
      <c r="DF111" s="754"/>
      <c r="DG111" s="817" t="s">
        <v>122</v>
      </c>
      <c r="DH111" s="818"/>
      <c r="DI111" s="818"/>
      <c r="DJ111" s="818"/>
      <c r="DK111" s="818"/>
      <c r="DL111" s="818" t="s">
        <v>122</v>
      </c>
      <c r="DM111" s="818"/>
      <c r="DN111" s="818"/>
      <c r="DO111" s="818"/>
      <c r="DP111" s="818"/>
      <c r="DQ111" s="818" t="s">
        <v>122</v>
      </c>
      <c r="DR111" s="818"/>
      <c r="DS111" s="818"/>
      <c r="DT111" s="818"/>
      <c r="DU111" s="818"/>
      <c r="DV111" s="795" t="s">
        <v>122</v>
      </c>
      <c r="DW111" s="795"/>
      <c r="DX111" s="795"/>
      <c r="DY111" s="795"/>
      <c r="DZ111" s="796"/>
    </row>
    <row r="112" spans="1:131" s="212" customFormat="1" ht="26.25" customHeight="1" x14ac:dyDescent="0.15">
      <c r="A112" s="913" t="s">
        <v>417</v>
      </c>
      <c r="B112" s="914"/>
      <c r="C112" s="753" t="s">
        <v>418</v>
      </c>
      <c r="D112" s="753"/>
      <c r="E112" s="753"/>
      <c r="F112" s="753"/>
      <c r="G112" s="753"/>
      <c r="H112" s="753"/>
      <c r="I112" s="753"/>
      <c r="J112" s="753"/>
      <c r="K112" s="753"/>
      <c r="L112" s="753"/>
      <c r="M112" s="753"/>
      <c r="N112" s="753"/>
      <c r="O112" s="753"/>
      <c r="P112" s="753"/>
      <c r="Q112" s="753"/>
      <c r="R112" s="753"/>
      <c r="S112" s="753"/>
      <c r="T112" s="753"/>
      <c r="U112" s="753"/>
      <c r="V112" s="753"/>
      <c r="W112" s="753"/>
      <c r="X112" s="753"/>
      <c r="Y112" s="753"/>
      <c r="Z112" s="754"/>
      <c r="AA112" s="780" t="s">
        <v>122</v>
      </c>
      <c r="AB112" s="781"/>
      <c r="AC112" s="781"/>
      <c r="AD112" s="781"/>
      <c r="AE112" s="782"/>
      <c r="AF112" s="783" t="s">
        <v>122</v>
      </c>
      <c r="AG112" s="781"/>
      <c r="AH112" s="781"/>
      <c r="AI112" s="781"/>
      <c r="AJ112" s="782"/>
      <c r="AK112" s="783" t="s">
        <v>122</v>
      </c>
      <c r="AL112" s="781"/>
      <c r="AM112" s="781"/>
      <c r="AN112" s="781"/>
      <c r="AO112" s="782"/>
      <c r="AP112" s="825" t="s">
        <v>122</v>
      </c>
      <c r="AQ112" s="826"/>
      <c r="AR112" s="826"/>
      <c r="AS112" s="826"/>
      <c r="AT112" s="827"/>
      <c r="AU112" s="933"/>
      <c r="AV112" s="934"/>
      <c r="AW112" s="934"/>
      <c r="AX112" s="934"/>
      <c r="AY112" s="934"/>
      <c r="AZ112" s="816" t="s">
        <v>419</v>
      </c>
      <c r="BA112" s="753"/>
      <c r="BB112" s="753"/>
      <c r="BC112" s="753"/>
      <c r="BD112" s="753"/>
      <c r="BE112" s="753"/>
      <c r="BF112" s="753"/>
      <c r="BG112" s="753"/>
      <c r="BH112" s="753"/>
      <c r="BI112" s="753"/>
      <c r="BJ112" s="753"/>
      <c r="BK112" s="753"/>
      <c r="BL112" s="753"/>
      <c r="BM112" s="753"/>
      <c r="BN112" s="753"/>
      <c r="BO112" s="753"/>
      <c r="BP112" s="754"/>
      <c r="BQ112" s="817">
        <v>581386</v>
      </c>
      <c r="BR112" s="818"/>
      <c r="BS112" s="818"/>
      <c r="BT112" s="818"/>
      <c r="BU112" s="818"/>
      <c r="BV112" s="818">
        <v>508926</v>
      </c>
      <c r="BW112" s="818"/>
      <c r="BX112" s="818"/>
      <c r="BY112" s="818"/>
      <c r="BZ112" s="818"/>
      <c r="CA112" s="818">
        <v>448558</v>
      </c>
      <c r="CB112" s="818"/>
      <c r="CC112" s="818"/>
      <c r="CD112" s="818"/>
      <c r="CE112" s="818"/>
      <c r="CF112" s="876">
        <v>36.299999999999997</v>
      </c>
      <c r="CG112" s="877"/>
      <c r="CH112" s="877"/>
      <c r="CI112" s="877"/>
      <c r="CJ112" s="877"/>
      <c r="CK112" s="928"/>
      <c r="CL112" s="822"/>
      <c r="CM112" s="816" t="s">
        <v>420</v>
      </c>
      <c r="CN112" s="753"/>
      <c r="CO112" s="753"/>
      <c r="CP112" s="753"/>
      <c r="CQ112" s="753"/>
      <c r="CR112" s="753"/>
      <c r="CS112" s="753"/>
      <c r="CT112" s="753"/>
      <c r="CU112" s="753"/>
      <c r="CV112" s="753"/>
      <c r="CW112" s="753"/>
      <c r="CX112" s="753"/>
      <c r="CY112" s="753"/>
      <c r="CZ112" s="753"/>
      <c r="DA112" s="753"/>
      <c r="DB112" s="753"/>
      <c r="DC112" s="753"/>
      <c r="DD112" s="753"/>
      <c r="DE112" s="753"/>
      <c r="DF112" s="754"/>
      <c r="DG112" s="817" t="s">
        <v>122</v>
      </c>
      <c r="DH112" s="818"/>
      <c r="DI112" s="818"/>
      <c r="DJ112" s="818"/>
      <c r="DK112" s="818"/>
      <c r="DL112" s="818" t="s">
        <v>122</v>
      </c>
      <c r="DM112" s="818"/>
      <c r="DN112" s="818"/>
      <c r="DO112" s="818"/>
      <c r="DP112" s="818"/>
      <c r="DQ112" s="818" t="s">
        <v>122</v>
      </c>
      <c r="DR112" s="818"/>
      <c r="DS112" s="818"/>
      <c r="DT112" s="818"/>
      <c r="DU112" s="818"/>
      <c r="DV112" s="795" t="s">
        <v>122</v>
      </c>
      <c r="DW112" s="795"/>
      <c r="DX112" s="795"/>
      <c r="DY112" s="795"/>
      <c r="DZ112" s="796"/>
    </row>
    <row r="113" spans="1:130" s="212" customFormat="1" ht="26.25" customHeight="1" x14ac:dyDescent="0.15">
      <c r="A113" s="915"/>
      <c r="B113" s="916"/>
      <c r="C113" s="753" t="s">
        <v>421</v>
      </c>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4"/>
      <c r="AA113" s="919">
        <v>38256</v>
      </c>
      <c r="AB113" s="920"/>
      <c r="AC113" s="920"/>
      <c r="AD113" s="920"/>
      <c r="AE113" s="921"/>
      <c r="AF113" s="922">
        <v>28991</v>
      </c>
      <c r="AG113" s="920"/>
      <c r="AH113" s="920"/>
      <c r="AI113" s="920"/>
      <c r="AJ113" s="921"/>
      <c r="AK113" s="922">
        <v>32507</v>
      </c>
      <c r="AL113" s="920"/>
      <c r="AM113" s="920"/>
      <c r="AN113" s="920"/>
      <c r="AO113" s="921"/>
      <c r="AP113" s="923">
        <v>2.6</v>
      </c>
      <c r="AQ113" s="924"/>
      <c r="AR113" s="924"/>
      <c r="AS113" s="924"/>
      <c r="AT113" s="925"/>
      <c r="AU113" s="933"/>
      <c r="AV113" s="934"/>
      <c r="AW113" s="934"/>
      <c r="AX113" s="934"/>
      <c r="AY113" s="934"/>
      <c r="AZ113" s="816" t="s">
        <v>422</v>
      </c>
      <c r="BA113" s="753"/>
      <c r="BB113" s="753"/>
      <c r="BC113" s="753"/>
      <c r="BD113" s="753"/>
      <c r="BE113" s="753"/>
      <c r="BF113" s="753"/>
      <c r="BG113" s="753"/>
      <c r="BH113" s="753"/>
      <c r="BI113" s="753"/>
      <c r="BJ113" s="753"/>
      <c r="BK113" s="753"/>
      <c r="BL113" s="753"/>
      <c r="BM113" s="753"/>
      <c r="BN113" s="753"/>
      <c r="BO113" s="753"/>
      <c r="BP113" s="754"/>
      <c r="BQ113" s="817">
        <v>205735</v>
      </c>
      <c r="BR113" s="818"/>
      <c r="BS113" s="818"/>
      <c r="BT113" s="818"/>
      <c r="BU113" s="818"/>
      <c r="BV113" s="818">
        <v>307348</v>
      </c>
      <c r="BW113" s="818"/>
      <c r="BX113" s="818"/>
      <c r="BY113" s="818"/>
      <c r="BZ113" s="818"/>
      <c r="CA113" s="818">
        <v>290248</v>
      </c>
      <c r="CB113" s="818"/>
      <c r="CC113" s="818"/>
      <c r="CD113" s="818"/>
      <c r="CE113" s="818"/>
      <c r="CF113" s="876">
        <v>23.5</v>
      </c>
      <c r="CG113" s="877"/>
      <c r="CH113" s="877"/>
      <c r="CI113" s="877"/>
      <c r="CJ113" s="877"/>
      <c r="CK113" s="928"/>
      <c r="CL113" s="822"/>
      <c r="CM113" s="816" t="s">
        <v>423</v>
      </c>
      <c r="CN113" s="753"/>
      <c r="CO113" s="753"/>
      <c r="CP113" s="753"/>
      <c r="CQ113" s="753"/>
      <c r="CR113" s="753"/>
      <c r="CS113" s="753"/>
      <c r="CT113" s="753"/>
      <c r="CU113" s="753"/>
      <c r="CV113" s="753"/>
      <c r="CW113" s="753"/>
      <c r="CX113" s="753"/>
      <c r="CY113" s="753"/>
      <c r="CZ113" s="753"/>
      <c r="DA113" s="753"/>
      <c r="DB113" s="753"/>
      <c r="DC113" s="753"/>
      <c r="DD113" s="753"/>
      <c r="DE113" s="753"/>
      <c r="DF113" s="754"/>
      <c r="DG113" s="780" t="s">
        <v>122</v>
      </c>
      <c r="DH113" s="781"/>
      <c r="DI113" s="781"/>
      <c r="DJ113" s="781"/>
      <c r="DK113" s="782"/>
      <c r="DL113" s="783" t="s">
        <v>122</v>
      </c>
      <c r="DM113" s="781"/>
      <c r="DN113" s="781"/>
      <c r="DO113" s="781"/>
      <c r="DP113" s="782"/>
      <c r="DQ113" s="783" t="s">
        <v>122</v>
      </c>
      <c r="DR113" s="781"/>
      <c r="DS113" s="781"/>
      <c r="DT113" s="781"/>
      <c r="DU113" s="782"/>
      <c r="DV113" s="825" t="s">
        <v>122</v>
      </c>
      <c r="DW113" s="826"/>
      <c r="DX113" s="826"/>
      <c r="DY113" s="826"/>
      <c r="DZ113" s="827"/>
    </row>
    <row r="114" spans="1:130" s="212" customFormat="1" ht="26.25" customHeight="1" x14ac:dyDescent="0.15">
      <c r="A114" s="915"/>
      <c r="B114" s="916"/>
      <c r="C114" s="753" t="s">
        <v>424</v>
      </c>
      <c r="D114" s="753"/>
      <c r="E114" s="753"/>
      <c r="F114" s="753"/>
      <c r="G114" s="753"/>
      <c r="H114" s="753"/>
      <c r="I114" s="753"/>
      <c r="J114" s="753"/>
      <c r="K114" s="753"/>
      <c r="L114" s="753"/>
      <c r="M114" s="753"/>
      <c r="N114" s="753"/>
      <c r="O114" s="753"/>
      <c r="P114" s="753"/>
      <c r="Q114" s="753"/>
      <c r="R114" s="753"/>
      <c r="S114" s="753"/>
      <c r="T114" s="753"/>
      <c r="U114" s="753"/>
      <c r="V114" s="753"/>
      <c r="W114" s="753"/>
      <c r="X114" s="753"/>
      <c r="Y114" s="753"/>
      <c r="Z114" s="754"/>
      <c r="AA114" s="780">
        <v>31338</v>
      </c>
      <c r="AB114" s="781"/>
      <c r="AC114" s="781"/>
      <c r="AD114" s="781"/>
      <c r="AE114" s="782"/>
      <c r="AF114" s="783">
        <v>30909</v>
      </c>
      <c r="AG114" s="781"/>
      <c r="AH114" s="781"/>
      <c r="AI114" s="781"/>
      <c r="AJ114" s="782"/>
      <c r="AK114" s="783">
        <v>30903</v>
      </c>
      <c r="AL114" s="781"/>
      <c r="AM114" s="781"/>
      <c r="AN114" s="781"/>
      <c r="AO114" s="782"/>
      <c r="AP114" s="825">
        <v>2.5</v>
      </c>
      <c r="AQ114" s="826"/>
      <c r="AR114" s="826"/>
      <c r="AS114" s="826"/>
      <c r="AT114" s="827"/>
      <c r="AU114" s="933"/>
      <c r="AV114" s="934"/>
      <c r="AW114" s="934"/>
      <c r="AX114" s="934"/>
      <c r="AY114" s="934"/>
      <c r="AZ114" s="816" t="s">
        <v>425</v>
      </c>
      <c r="BA114" s="753"/>
      <c r="BB114" s="753"/>
      <c r="BC114" s="753"/>
      <c r="BD114" s="753"/>
      <c r="BE114" s="753"/>
      <c r="BF114" s="753"/>
      <c r="BG114" s="753"/>
      <c r="BH114" s="753"/>
      <c r="BI114" s="753"/>
      <c r="BJ114" s="753"/>
      <c r="BK114" s="753"/>
      <c r="BL114" s="753"/>
      <c r="BM114" s="753"/>
      <c r="BN114" s="753"/>
      <c r="BO114" s="753"/>
      <c r="BP114" s="754"/>
      <c r="BQ114" s="817">
        <v>329241</v>
      </c>
      <c r="BR114" s="818"/>
      <c r="BS114" s="818"/>
      <c r="BT114" s="818"/>
      <c r="BU114" s="818"/>
      <c r="BV114" s="818">
        <v>306272</v>
      </c>
      <c r="BW114" s="818"/>
      <c r="BX114" s="818"/>
      <c r="BY114" s="818"/>
      <c r="BZ114" s="818"/>
      <c r="CA114" s="818">
        <v>346232</v>
      </c>
      <c r="CB114" s="818"/>
      <c r="CC114" s="818"/>
      <c r="CD114" s="818"/>
      <c r="CE114" s="818"/>
      <c r="CF114" s="876">
        <v>28</v>
      </c>
      <c r="CG114" s="877"/>
      <c r="CH114" s="877"/>
      <c r="CI114" s="877"/>
      <c r="CJ114" s="877"/>
      <c r="CK114" s="928"/>
      <c r="CL114" s="822"/>
      <c r="CM114" s="816" t="s">
        <v>426</v>
      </c>
      <c r="CN114" s="753"/>
      <c r="CO114" s="753"/>
      <c r="CP114" s="753"/>
      <c r="CQ114" s="753"/>
      <c r="CR114" s="753"/>
      <c r="CS114" s="753"/>
      <c r="CT114" s="753"/>
      <c r="CU114" s="753"/>
      <c r="CV114" s="753"/>
      <c r="CW114" s="753"/>
      <c r="CX114" s="753"/>
      <c r="CY114" s="753"/>
      <c r="CZ114" s="753"/>
      <c r="DA114" s="753"/>
      <c r="DB114" s="753"/>
      <c r="DC114" s="753"/>
      <c r="DD114" s="753"/>
      <c r="DE114" s="753"/>
      <c r="DF114" s="754"/>
      <c r="DG114" s="780" t="s">
        <v>122</v>
      </c>
      <c r="DH114" s="781"/>
      <c r="DI114" s="781"/>
      <c r="DJ114" s="781"/>
      <c r="DK114" s="782"/>
      <c r="DL114" s="783" t="s">
        <v>122</v>
      </c>
      <c r="DM114" s="781"/>
      <c r="DN114" s="781"/>
      <c r="DO114" s="781"/>
      <c r="DP114" s="782"/>
      <c r="DQ114" s="783" t="s">
        <v>122</v>
      </c>
      <c r="DR114" s="781"/>
      <c r="DS114" s="781"/>
      <c r="DT114" s="781"/>
      <c r="DU114" s="782"/>
      <c r="DV114" s="825" t="s">
        <v>122</v>
      </c>
      <c r="DW114" s="826"/>
      <c r="DX114" s="826"/>
      <c r="DY114" s="826"/>
      <c r="DZ114" s="827"/>
    </row>
    <row r="115" spans="1:130" s="212" customFormat="1" ht="26.25" customHeight="1" x14ac:dyDescent="0.15">
      <c r="A115" s="915"/>
      <c r="B115" s="916"/>
      <c r="C115" s="753" t="s">
        <v>427</v>
      </c>
      <c r="D115" s="753"/>
      <c r="E115" s="753"/>
      <c r="F115" s="753"/>
      <c r="G115" s="753"/>
      <c r="H115" s="753"/>
      <c r="I115" s="753"/>
      <c r="J115" s="753"/>
      <c r="K115" s="753"/>
      <c r="L115" s="753"/>
      <c r="M115" s="753"/>
      <c r="N115" s="753"/>
      <c r="O115" s="753"/>
      <c r="P115" s="753"/>
      <c r="Q115" s="753"/>
      <c r="R115" s="753"/>
      <c r="S115" s="753"/>
      <c r="T115" s="753"/>
      <c r="U115" s="753"/>
      <c r="V115" s="753"/>
      <c r="W115" s="753"/>
      <c r="X115" s="753"/>
      <c r="Y115" s="753"/>
      <c r="Z115" s="754"/>
      <c r="AA115" s="919" t="s">
        <v>122</v>
      </c>
      <c r="AB115" s="920"/>
      <c r="AC115" s="920"/>
      <c r="AD115" s="920"/>
      <c r="AE115" s="921"/>
      <c r="AF115" s="922" t="s">
        <v>122</v>
      </c>
      <c r="AG115" s="920"/>
      <c r="AH115" s="920"/>
      <c r="AI115" s="920"/>
      <c r="AJ115" s="921"/>
      <c r="AK115" s="922" t="s">
        <v>122</v>
      </c>
      <c r="AL115" s="920"/>
      <c r="AM115" s="920"/>
      <c r="AN115" s="920"/>
      <c r="AO115" s="921"/>
      <c r="AP115" s="923" t="s">
        <v>122</v>
      </c>
      <c r="AQ115" s="924"/>
      <c r="AR115" s="924"/>
      <c r="AS115" s="924"/>
      <c r="AT115" s="925"/>
      <c r="AU115" s="933"/>
      <c r="AV115" s="934"/>
      <c r="AW115" s="934"/>
      <c r="AX115" s="934"/>
      <c r="AY115" s="934"/>
      <c r="AZ115" s="816" t="s">
        <v>428</v>
      </c>
      <c r="BA115" s="753"/>
      <c r="BB115" s="753"/>
      <c r="BC115" s="753"/>
      <c r="BD115" s="753"/>
      <c r="BE115" s="753"/>
      <c r="BF115" s="753"/>
      <c r="BG115" s="753"/>
      <c r="BH115" s="753"/>
      <c r="BI115" s="753"/>
      <c r="BJ115" s="753"/>
      <c r="BK115" s="753"/>
      <c r="BL115" s="753"/>
      <c r="BM115" s="753"/>
      <c r="BN115" s="753"/>
      <c r="BO115" s="753"/>
      <c r="BP115" s="754"/>
      <c r="BQ115" s="817" t="s">
        <v>122</v>
      </c>
      <c r="BR115" s="818"/>
      <c r="BS115" s="818"/>
      <c r="BT115" s="818"/>
      <c r="BU115" s="818"/>
      <c r="BV115" s="818" t="s">
        <v>122</v>
      </c>
      <c r="BW115" s="818"/>
      <c r="BX115" s="818"/>
      <c r="BY115" s="818"/>
      <c r="BZ115" s="818"/>
      <c r="CA115" s="818" t="s">
        <v>122</v>
      </c>
      <c r="CB115" s="818"/>
      <c r="CC115" s="818"/>
      <c r="CD115" s="818"/>
      <c r="CE115" s="818"/>
      <c r="CF115" s="876" t="s">
        <v>122</v>
      </c>
      <c r="CG115" s="877"/>
      <c r="CH115" s="877"/>
      <c r="CI115" s="877"/>
      <c r="CJ115" s="877"/>
      <c r="CK115" s="928"/>
      <c r="CL115" s="822"/>
      <c r="CM115" s="816" t="s">
        <v>429</v>
      </c>
      <c r="CN115" s="753"/>
      <c r="CO115" s="753"/>
      <c r="CP115" s="753"/>
      <c r="CQ115" s="753"/>
      <c r="CR115" s="753"/>
      <c r="CS115" s="753"/>
      <c r="CT115" s="753"/>
      <c r="CU115" s="753"/>
      <c r="CV115" s="753"/>
      <c r="CW115" s="753"/>
      <c r="CX115" s="753"/>
      <c r="CY115" s="753"/>
      <c r="CZ115" s="753"/>
      <c r="DA115" s="753"/>
      <c r="DB115" s="753"/>
      <c r="DC115" s="753"/>
      <c r="DD115" s="753"/>
      <c r="DE115" s="753"/>
      <c r="DF115" s="754"/>
      <c r="DG115" s="780" t="s">
        <v>122</v>
      </c>
      <c r="DH115" s="781"/>
      <c r="DI115" s="781"/>
      <c r="DJ115" s="781"/>
      <c r="DK115" s="782"/>
      <c r="DL115" s="783" t="s">
        <v>122</v>
      </c>
      <c r="DM115" s="781"/>
      <c r="DN115" s="781"/>
      <c r="DO115" s="781"/>
      <c r="DP115" s="782"/>
      <c r="DQ115" s="783" t="s">
        <v>122</v>
      </c>
      <c r="DR115" s="781"/>
      <c r="DS115" s="781"/>
      <c r="DT115" s="781"/>
      <c r="DU115" s="782"/>
      <c r="DV115" s="825" t="s">
        <v>122</v>
      </c>
      <c r="DW115" s="826"/>
      <c r="DX115" s="826"/>
      <c r="DY115" s="826"/>
      <c r="DZ115" s="827"/>
    </row>
    <row r="116" spans="1:130" s="212" customFormat="1" ht="26.25" customHeight="1" x14ac:dyDescent="0.15">
      <c r="A116" s="917"/>
      <c r="B116" s="918"/>
      <c r="C116" s="840" t="s">
        <v>430</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80" t="s">
        <v>122</v>
      </c>
      <c r="AB116" s="781"/>
      <c r="AC116" s="781"/>
      <c r="AD116" s="781"/>
      <c r="AE116" s="782"/>
      <c r="AF116" s="783" t="s">
        <v>122</v>
      </c>
      <c r="AG116" s="781"/>
      <c r="AH116" s="781"/>
      <c r="AI116" s="781"/>
      <c r="AJ116" s="782"/>
      <c r="AK116" s="783" t="s">
        <v>122</v>
      </c>
      <c r="AL116" s="781"/>
      <c r="AM116" s="781"/>
      <c r="AN116" s="781"/>
      <c r="AO116" s="782"/>
      <c r="AP116" s="825" t="s">
        <v>122</v>
      </c>
      <c r="AQ116" s="826"/>
      <c r="AR116" s="826"/>
      <c r="AS116" s="826"/>
      <c r="AT116" s="827"/>
      <c r="AU116" s="933"/>
      <c r="AV116" s="934"/>
      <c r="AW116" s="934"/>
      <c r="AX116" s="934"/>
      <c r="AY116" s="934"/>
      <c r="AZ116" s="910" t="s">
        <v>431</v>
      </c>
      <c r="BA116" s="911"/>
      <c r="BB116" s="911"/>
      <c r="BC116" s="911"/>
      <c r="BD116" s="911"/>
      <c r="BE116" s="911"/>
      <c r="BF116" s="911"/>
      <c r="BG116" s="911"/>
      <c r="BH116" s="911"/>
      <c r="BI116" s="911"/>
      <c r="BJ116" s="911"/>
      <c r="BK116" s="911"/>
      <c r="BL116" s="911"/>
      <c r="BM116" s="911"/>
      <c r="BN116" s="911"/>
      <c r="BO116" s="911"/>
      <c r="BP116" s="912"/>
      <c r="BQ116" s="817" t="s">
        <v>122</v>
      </c>
      <c r="BR116" s="818"/>
      <c r="BS116" s="818"/>
      <c r="BT116" s="818"/>
      <c r="BU116" s="818"/>
      <c r="BV116" s="818" t="s">
        <v>122</v>
      </c>
      <c r="BW116" s="818"/>
      <c r="BX116" s="818"/>
      <c r="BY116" s="818"/>
      <c r="BZ116" s="818"/>
      <c r="CA116" s="818" t="s">
        <v>122</v>
      </c>
      <c r="CB116" s="818"/>
      <c r="CC116" s="818"/>
      <c r="CD116" s="818"/>
      <c r="CE116" s="818"/>
      <c r="CF116" s="876" t="s">
        <v>122</v>
      </c>
      <c r="CG116" s="877"/>
      <c r="CH116" s="877"/>
      <c r="CI116" s="877"/>
      <c r="CJ116" s="877"/>
      <c r="CK116" s="928"/>
      <c r="CL116" s="822"/>
      <c r="CM116" s="816" t="s">
        <v>432</v>
      </c>
      <c r="CN116" s="753"/>
      <c r="CO116" s="753"/>
      <c r="CP116" s="753"/>
      <c r="CQ116" s="753"/>
      <c r="CR116" s="753"/>
      <c r="CS116" s="753"/>
      <c r="CT116" s="753"/>
      <c r="CU116" s="753"/>
      <c r="CV116" s="753"/>
      <c r="CW116" s="753"/>
      <c r="CX116" s="753"/>
      <c r="CY116" s="753"/>
      <c r="CZ116" s="753"/>
      <c r="DA116" s="753"/>
      <c r="DB116" s="753"/>
      <c r="DC116" s="753"/>
      <c r="DD116" s="753"/>
      <c r="DE116" s="753"/>
      <c r="DF116" s="754"/>
      <c r="DG116" s="780" t="s">
        <v>122</v>
      </c>
      <c r="DH116" s="781"/>
      <c r="DI116" s="781"/>
      <c r="DJ116" s="781"/>
      <c r="DK116" s="782"/>
      <c r="DL116" s="783" t="s">
        <v>122</v>
      </c>
      <c r="DM116" s="781"/>
      <c r="DN116" s="781"/>
      <c r="DO116" s="781"/>
      <c r="DP116" s="782"/>
      <c r="DQ116" s="783" t="s">
        <v>122</v>
      </c>
      <c r="DR116" s="781"/>
      <c r="DS116" s="781"/>
      <c r="DT116" s="781"/>
      <c r="DU116" s="782"/>
      <c r="DV116" s="825" t="s">
        <v>122</v>
      </c>
      <c r="DW116" s="826"/>
      <c r="DX116" s="826"/>
      <c r="DY116" s="826"/>
      <c r="DZ116" s="827"/>
    </row>
    <row r="117" spans="1:130" s="212" customFormat="1" ht="26.25" customHeight="1" x14ac:dyDescent="0.15">
      <c r="A117" s="896" t="s">
        <v>176</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8" t="s">
        <v>433</v>
      </c>
      <c r="Z117" s="898"/>
      <c r="AA117" s="903">
        <v>434390</v>
      </c>
      <c r="AB117" s="904"/>
      <c r="AC117" s="904"/>
      <c r="AD117" s="904"/>
      <c r="AE117" s="905"/>
      <c r="AF117" s="906">
        <v>412277</v>
      </c>
      <c r="AG117" s="904"/>
      <c r="AH117" s="904"/>
      <c r="AI117" s="904"/>
      <c r="AJ117" s="905"/>
      <c r="AK117" s="906">
        <v>446229</v>
      </c>
      <c r="AL117" s="904"/>
      <c r="AM117" s="904"/>
      <c r="AN117" s="904"/>
      <c r="AO117" s="905"/>
      <c r="AP117" s="907"/>
      <c r="AQ117" s="908"/>
      <c r="AR117" s="908"/>
      <c r="AS117" s="908"/>
      <c r="AT117" s="909"/>
      <c r="AU117" s="933"/>
      <c r="AV117" s="934"/>
      <c r="AW117" s="934"/>
      <c r="AX117" s="934"/>
      <c r="AY117" s="934"/>
      <c r="AZ117" s="864" t="s">
        <v>434</v>
      </c>
      <c r="BA117" s="865"/>
      <c r="BB117" s="865"/>
      <c r="BC117" s="865"/>
      <c r="BD117" s="865"/>
      <c r="BE117" s="865"/>
      <c r="BF117" s="865"/>
      <c r="BG117" s="865"/>
      <c r="BH117" s="865"/>
      <c r="BI117" s="865"/>
      <c r="BJ117" s="865"/>
      <c r="BK117" s="865"/>
      <c r="BL117" s="865"/>
      <c r="BM117" s="865"/>
      <c r="BN117" s="865"/>
      <c r="BO117" s="865"/>
      <c r="BP117" s="866"/>
      <c r="BQ117" s="817" t="s">
        <v>122</v>
      </c>
      <c r="BR117" s="818"/>
      <c r="BS117" s="818"/>
      <c r="BT117" s="818"/>
      <c r="BU117" s="818"/>
      <c r="BV117" s="818" t="s">
        <v>122</v>
      </c>
      <c r="BW117" s="818"/>
      <c r="BX117" s="818"/>
      <c r="BY117" s="818"/>
      <c r="BZ117" s="818"/>
      <c r="CA117" s="818" t="s">
        <v>122</v>
      </c>
      <c r="CB117" s="818"/>
      <c r="CC117" s="818"/>
      <c r="CD117" s="818"/>
      <c r="CE117" s="818"/>
      <c r="CF117" s="876" t="s">
        <v>122</v>
      </c>
      <c r="CG117" s="877"/>
      <c r="CH117" s="877"/>
      <c r="CI117" s="877"/>
      <c r="CJ117" s="877"/>
      <c r="CK117" s="928"/>
      <c r="CL117" s="822"/>
      <c r="CM117" s="816" t="s">
        <v>435</v>
      </c>
      <c r="CN117" s="753"/>
      <c r="CO117" s="753"/>
      <c r="CP117" s="753"/>
      <c r="CQ117" s="753"/>
      <c r="CR117" s="753"/>
      <c r="CS117" s="753"/>
      <c r="CT117" s="753"/>
      <c r="CU117" s="753"/>
      <c r="CV117" s="753"/>
      <c r="CW117" s="753"/>
      <c r="CX117" s="753"/>
      <c r="CY117" s="753"/>
      <c r="CZ117" s="753"/>
      <c r="DA117" s="753"/>
      <c r="DB117" s="753"/>
      <c r="DC117" s="753"/>
      <c r="DD117" s="753"/>
      <c r="DE117" s="753"/>
      <c r="DF117" s="754"/>
      <c r="DG117" s="780" t="s">
        <v>122</v>
      </c>
      <c r="DH117" s="781"/>
      <c r="DI117" s="781"/>
      <c r="DJ117" s="781"/>
      <c r="DK117" s="782"/>
      <c r="DL117" s="783" t="s">
        <v>122</v>
      </c>
      <c r="DM117" s="781"/>
      <c r="DN117" s="781"/>
      <c r="DO117" s="781"/>
      <c r="DP117" s="782"/>
      <c r="DQ117" s="783" t="s">
        <v>122</v>
      </c>
      <c r="DR117" s="781"/>
      <c r="DS117" s="781"/>
      <c r="DT117" s="781"/>
      <c r="DU117" s="782"/>
      <c r="DV117" s="825" t="s">
        <v>122</v>
      </c>
      <c r="DW117" s="826"/>
      <c r="DX117" s="826"/>
      <c r="DY117" s="826"/>
      <c r="DZ117" s="827"/>
    </row>
    <row r="118" spans="1:130" s="212" customFormat="1" ht="26.25" customHeight="1" x14ac:dyDescent="0.15">
      <c r="A118" s="896" t="s">
        <v>409</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406</v>
      </c>
      <c r="AB118" s="897"/>
      <c r="AC118" s="897"/>
      <c r="AD118" s="897"/>
      <c r="AE118" s="898"/>
      <c r="AF118" s="899" t="s">
        <v>407</v>
      </c>
      <c r="AG118" s="897"/>
      <c r="AH118" s="897"/>
      <c r="AI118" s="897"/>
      <c r="AJ118" s="898"/>
      <c r="AK118" s="899" t="s">
        <v>293</v>
      </c>
      <c r="AL118" s="897"/>
      <c r="AM118" s="897"/>
      <c r="AN118" s="897"/>
      <c r="AO118" s="898"/>
      <c r="AP118" s="900" t="s">
        <v>408</v>
      </c>
      <c r="AQ118" s="901"/>
      <c r="AR118" s="901"/>
      <c r="AS118" s="901"/>
      <c r="AT118" s="902"/>
      <c r="AU118" s="933"/>
      <c r="AV118" s="934"/>
      <c r="AW118" s="934"/>
      <c r="AX118" s="934"/>
      <c r="AY118" s="934"/>
      <c r="AZ118" s="839" t="s">
        <v>436</v>
      </c>
      <c r="BA118" s="840"/>
      <c r="BB118" s="840"/>
      <c r="BC118" s="840"/>
      <c r="BD118" s="840"/>
      <c r="BE118" s="840"/>
      <c r="BF118" s="840"/>
      <c r="BG118" s="840"/>
      <c r="BH118" s="840"/>
      <c r="BI118" s="840"/>
      <c r="BJ118" s="840"/>
      <c r="BK118" s="840"/>
      <c r="BL118" s="840"/>
      <c r="BM118" s="840"/>
      <c r="BN118" s="840"/>
      <c r="BO118" s="840"/>
      <c r="BP118" s="841"/>
      <c r="BQ118" s="880" t="s">
        <v>122</v>
      </c>
      <c r="BR118" s="846"/>
      <c r="BS118" s="846"/>
      <c r="BT118" s="846"/>
      <c r="BU118" s="846"/>
      <c r="BV118" s="846" t="s">
        <v>122</v>
      </c>
      <c r="BW118" s="846"/>
      <c r="BX118" s="846"/>
      <c r="BY118" s="846"/>
      <c r="BZ118" s="846"/>
      <c r="CA118" s="846" t="s">
        <v>122</v>
      </c>
      <c r="CB118" s="846"/>
      <c r="CC118" s="846"/>
      <c r="CD118" s="846"/>
      <c r="CE118" s="846"/>
      <c r="CF118" s="876" t="s">
        <v>122</v>
      </c>
      <c r="CG118" s="877"/>
      <c r="CH118" s="877"/>
      <c r="CI118" s="877"/>
      <c r="CJ118" s="877"/>
      <c r="CK118" s="928"/>
      <c r="CL118" s="822"/>
      <c r="CM118" s="816" t="s">
        <v>437</v>
      </c>
      <c r="CN118" s="753"/>
      <c r="CO118" s="753"/>
      <c r="CP118" s="753"/>
      <c r="CQ118" s="753"/>
      <c r="CR118" s="753"/>
      <c r="CS118" s="753"/>
      <c r="CT118" s="753"/>
      <c r="CU118" s="753"/>
      <c r="CV118" s="753"/>
      <c r="CW118" s="753"/>
      <c r="CX118" s="753"/>
      <c r="CY118" s="753"/>
      <c r="CZ118" s="753"/>
      <c r="DA118" s="753"/>
      <c r="DB118" s="753"/>
      <c r="DC118" s="753"/>
      <c r="DD118" s="753"/>
      <c r="DE118" s="753"/>
      <c r="DF118" s="754"/>
      <c r="DG118" s="780" t="s">
        <v>122</v>
      </c>
      <c r="DH118" s="781"/>
      <c r="DI118" s="781"/>
      <c r="DJ118" s="781"/>
      <c r="DK118" s="782"/>
      <c r="DL118" s="783" t="s">
        <v>122</v>
      </c>
      <c r="DM118" s="781"/>
      <c r="DN118" s="781"/>
      <c r="DO118" s="781"/>
      <c r="DP118" s="782"/>
      <c r="DQ118" s="783" t="s">
        <v>122</v>
      </c>
      <c r="DR118" s="781"/>
      <c r="DS118" s="781"/>
      <c r="DT118" s="781"/>
      <c r="DU118" s="782"/>
      <c r="DV118" s="825" t="s">
        <v>122</v>
      </c>
      <c r="DW118" s="826"/>
      <c r="DX118" s="826"/>
      <c r="DY118" s="826"/>
      <c r="DZ118" s="827"/>
    </row>
    <row r="119" spans="1:130" s="212" customFormat="1" ht="26.25" customHeight="1" x14ac:dyDescent="0.15">
      <c r="A119" s="819" t="s">
        <v>412</v>
      </c>
      <c r="B119" s="820"/>
      <c r="C119" s="861" t="s">
        <v>413</v>
      </c>
      <c r="D119" s="809"/>
      <c r="E119" s="809"/>
      <c r="F119" s="809"/>
      <c r="G119" s="809"/>
      <c r="H119" s="809"/>
      <c r="I119" s="809"/>
      <c r="J119" s="809"/>
      <c r="K119" s="809"/>
      <c r="L119" s="809"/>
      <c r="M119" s="809"/>
      <c r="N119" s="809"/>
      <c r="O119" s="809"/>
      <c r="P119" s="809"/>
      <c r="Q119" s="809"/>
      <c r="R119" s="809"/>
      <c r="S119" s="809"/>
      <c r="T119" s="809"/>
      <c r="U119" s="809"/>
      <c r="V119" s="809"/>
      <c r="W119" s="809"/>
      <c r="X119" s="809"/>
      <c r="Y119" s="809"/>
      <c r="Z119" s="810"/>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35"/>
      <c r="AV119" s="936"/>
      <c r="AW119" s="936"/>
      <c r="AX119" s="936"/>
      <c r="AY119" s="936"/>
      <c r="AZ119" s="235" t="s">
        <v>176</v>
      </c>
      <c r="BA119" s="235"/>
      <c r="BB119" s="235"/>
      <c r="BC119" s="235"/>
      <c r="BD119" s="235"/>
      <c r="BE119" s="235"/>
      <c r="BF119" s="235"/>
      <c r="BG119" s="235"/>
      <c r="BH119" s="235"/>
      <c r="BI119" s="235"/>
      <c r="BJ119" s="235"/>
      <c r="BK119" s="235"/>
      <c r="BL119" s="235"/>
      <c r="BM119" s="235"/>
      <c r="BN119" s="235"/>
      <c r="BO119" s="878" t="s">
        <v>438</v>
      </c>
      <c r="BP119" s="879"/>
      <c r="BQ119" s="880">
        <v>4045882</v>
      </c>
      <c r="BR119" s="846"/>
      <c r="BS119" s="846"/>
      <c r="BT119" s="846"/>
      <c r="BU119" s="846"/>
      <c r="BV119" s="846">
        <v>3882177</v>
      </c>
      <c r="BW119" s="846"/>
      <c r="BX119" s="846"/>
      <c r="BY119" s="846"/>
      <c r="BZ119" s="846"/>
      <c r="CA119" s="846">
        <v>3863101</v>
      </c>
      <c r="CB119" s="846"/>
      <c r="CC119" s="846"/>
      <c r="CD119" s="846"/>
      <c r="CE119" s="846"/>
      <c r="CF119" s="749"/>
      <c r="CG119" s="750"/>
      <c r="CH119" s="750"/>
      <c r="CI119" s="750"/>
      <c r="CJ119" s="835"/>
      <c r="CK119" s="929"/>
      <c r="CL119" s="824"/>
      <c r="CM119" s="839" t="s">
        <v>439</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64" t="s">
        <v>122</v>
      </c>
      <c r="DH119" s="765"/>
      <c r="DI119" s="765"/>
      <c r="DJ119" s="765"/>
      <c r="DK119" s="766"/>
      <c r="DL119" s="767" t="s">
        <v>122</v>
      </c>
      <c r="DM119" s="765"/>
      <c r="DN119" s="765"/>
      <c r="DO119" s="765"/>
      <c r="DP119" s="766"/>
      <c r="DQ119" s="767" t="s">
        <v>122</v>
      </c>
      <c r="DR119" s="765"/>
      <c r="DS119" s="765"/>
      <c r="DT119" s="765"/>
      <c r="DU119" s="766"/>
      <c r="DV119" s="849" t="s">
        <v>122</v>
      </c>
      <c r="DW119" s="850"/>
      <c r="DX119" s="850"/>
      <c r="DY119" s="850"/>
      <c r="DZ119" s="851"/>
    </row>
    <row r="120" spans="1:130" s="212" customFormat="1" ht="26.25" customHeight="1" x14ac:dyDescent="0.15">
      <c r="A120" s="821"/>
      <c r="B120" s="822"/>
      <c r="C120" s="816" t="s">
        <v>416</v>
      </c>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4"/>
      <c r="AA120" s="780" t="s">
        <v>122</v>
      </c>
      <c r="AB120" s="781"/>
      <c r="AC120" s="781"/>
      <c r="AD120" s="781"/>
      <c r="AE120" s="782"/>
      <c r="AF120" s="783" t="s">
        <v>122</v>
      </c>
      <c r="AG120" s="781"/>
      <c r="AH120" s="781"/>
      <c r="AI120" s="781"/>
      <c r="AJ120" s="782"/>
      <c r="AK120" s="783" t="s">
        <v>122</v>
      </c>
      <c r="AL120" s="781"/>
      <c r="AM120" s="781"/>
      <c r="AN120" s="781"/>
      <c r="AO120" s="782"/>
      <c r="AP120" s="825" t="s">
        <v>122</v>
      </c>
      <c r="AQ120" s="826"/>
      <c r="AR120" s="826"/>
      <c r="AS120" s="826"/>
      <c r="AT120" s="827"/>
      <c r="AU120" s="881" t="s">
        <v>440</v>
      </c>
      <c r="AV120" s="882"/>
      <c r="AW120" s="882"/>
      <c r="AX120" s="882"/>
      <c r="AY120" s="883"/>
      <c r="AZ120" s="861" t="s">
        <v>441</v>
      </c>
      <c r="BA120" s="809"/>
      <c r="BB120" s="809"/>
      <c r="BC120" s="809"/>
      <c r="BD120" s="809"/>
      <c r="BE120" s="809"/>
      <c r="BF120" s="809"/>
      <c r="BG120" s="809"/>
      <c r="BH120" s="809"/>
      <c r="BI120" s="809"/>
      <c r="BJ120" s="809"/>
      <c r="BK120" s="809"/>
      <c r="BL120" s="809"/>
      <c r="BM120" s="809"/>
      <c r="BN120" s="809"/>
      <c r="BO120" s="809"/>
      <c r="BP120" s="810"/>
      <c r="BQ120" s="862">
        <v>1623222</v>
      </c>
      <c r="BR120" s="843"/>
      <c r="BS120" s="843"/>
      <c r="BT120" s="843"/>
      <c r="BU120" s="843"/>
      <c r="BV120" s="843">
        <v>1562259</v>
      </c>
      <c r="BW120" s="843"/>
      <c r="BX120" s="843"/>
      <c r="BY120" s="843"/>
      <c r="BZ120" s="843"/>
      <c r="CA120" s="843">
        <v>1581646</v>
      </c>
      <c r="CB120" s="843"/>
      <c r="CC120" s="843"/>
      <c r="CD120" s="843"/>
      <c r="CE120" s="843"/>
      <c r="CF120" s="867">
        <v>128</v>
      </c>
      <c r="CG120" s="868"/>
      <c r="CH120" s="868"/>
      <c r="CI120" s="868"/>
      <c r="CJ120" s="868"/>
      <c r="CK120" s="869" t="s">
        <v>442</v>
      </c>
      <c r="CL120" s="853"/>
      <c r="CM120" s="853"/>
      <c r="CN120" s="853"/>
      <c r="CO120" s="854"/>
      <c r="CP120" s="873" t="s">
        <v>390</v>
      </c>
      <c r="CQ120" s="874"/>
      <c r="CR120" s="874"/>
      <c r="CS120" s="874"/>
      <c r="CT120" s="874"/>
      <c r="CU120" s="874"/>
      <c r="CV120" s="874"/>
      <c r="CW120" s="874"/>
      <c r="CX120" s="874"/>
      <c r="CY120" s="874"/>
      <c r="CZ120" s="874"/>
      <c r="DA120" s="874"/>
      <c r="DB120" s="874"/>
      <c r="DC120" s="874"/>
      <c r="DD120" s="874"/>
      <c r="DE120" s="874"/>
      <c r="DF120" s="875"/>
      <c r="DG120" s="862" t="s">
        <v>122</v>
      </c>
      <c r="DH120" s="843"/>
      <c r="DI120" s="843"/>
      <c r="DJ120" s="843"/>
      <c r="DK120" s="843"/>
      <c r="DL120" s="843" t="s">
        <v>122</v>
      </c>
      <c r="DM120" s="843"/>
      <c r="DN120" s="843"/>
      <c r="DO120" s="843"/>
      <c r="DP120" s="843"/>
      <c r="DQ120" s="843">
        <v>448558</v>
      </c>
      <c r="DR120" s="843"/>
      <c r="DS120" s="843"/>
      <c r="DT120" s="843"/>
      <c r="DU120" s="843"/>
      <c r="DV120" s="844">
        <v>36.299999999999997</v>
      </c>
      <c r="DW120" s="844"/>
      <c r="DX120" s="844"/>
      <c r="DY120" s="844"/>
      <c r="DZ120" s="845"/>
    </row>
    <row r="121" spans="1:130" s="212" customFormat="1" ht="26.25" customHeight="1" x14ac:dyDescent="0.15">
      <c r="A121" s="821"/>
      <c r="B121" s="822"/>
      <c r="C121" s="864" t="s">
        <v>443</v>
      </c>
      <c r="D121" s="865"/>
      <c r="E121" s="865"/>
      <c r="F121" s="865"/>
      <c r="G121" s="865"/>
      <c r="H121" s="865"/>
      <c r="I121" s="865"/>
      <c r="J121" s="865"/>
      <c r="K121" s="865"/>
      <c r="L121" s="865"/>
      <c r="M121" s="865"/>
      <c r="N121" s="865"/>
      <c r="O121" s="865"/>
      <c r="P121" s="865"/>
      <c r="Q121" s="865"/>
      <c r="R121" s="865"/>
      <c r="S121" s="865"/>
      <c r="T121" s="865"/>
      <c r="U121" s="865"/>
      <c r="V121" s="865"/>
      <c r="W121" s="865"/>
      <c r="X121" s="865"/>
      <c r="Y121" s="865"/>
      <c r="Z121" s="866"/>
      <c r="AA121" s="780" t="s">
        <v>122</v>
      </c>
      <c r="AB121" s="781"/>
      <c r="AC121" s="781"/>
      <c r="AD121" s="781"/>
      <c r="AE121" s="782"/>
      <c r="AF121" s="783" t="s">
        <v>122</v>
      </c>
      <c r="AG121" s="781"/>
      <c r="AH121" s="781"/>
      <c r="AI121" s="781"/>
      <c r="AJ121" s="782"/>
      <c r="AK121" s="783" t="s">
        <v>122</v>
      </c>
      <c r="AL121" s="781"/>
      <c r="AM121" s="781"/>
      <c r="AN121" s="781"/>
      <c r="AO121" s="782"/>
      <c r="AP121" s="825" t="s">
        <v>122</v>
      </c>
      <c r="AQ121" s="826"/>
      <c r="AR121" s="826"/>
      <c r="AS121" s="826"/>
      <c r="AT121" s="827"/>
      <c r="AU121" s="884"/>
      <c r="AV121" s="885"/>
      <c r="AW121" s="885"/>
      <c r="AX121" s="885"/>
      <c r="AY121" s="886"/>
      <c r="AZ121" s="816" t="s">
        <v>444</v>
      </c>
      <c r="BA121" s="753"/>
      <c r="BB121" s="753"/>
      <c r="BC121" s="753"/>
      <c r="BD121" s="753"/>
      <c r="BE121" s="753"/>
      <c r="BF121" s="753"/>
      <c r="BG121" s="753"/>
      <c r="BH121" s="753"/>
      <c r="BI121" s="753"/>
      <c r="BJ121" s="753"/>
      <c r="BK121" s="753"/>
      <c r="BL121" s="753"/>
      <c r="BM121" s="753"/>
      <c r="BN121" s="753"/>
      <c r="BO121" s="753"/>
      <c r="BP121" s="754"/>
      <c r="BQ121" s="817">
        <v>58283</v>
      </c>
      <c r="BR121" s="818"/>
      <c r="BS121" s="818"/>
      <c r="BT121" s="818"/>
      <c r="BU121" s="818"/>
      <c r="BV121" s="818">
        <v>55172</v>
      </c>
      <c r="BW121" s="818"/>
      <c r="BX121" s="818"/>
      <c r="BY121" s="818"/>
      <c r="BZ121" s="818"/>
      <c r="CA121" s="818">
        <v>50754</v>
      </c>
      <c r="CB121" s="818"/>
      <c r="CC121" s="818"/>
      <c r="CD121" s="818"/>
      <c r="CE121" s="818"/>
      <c r="CF121" s="876">
        <v>4.0999999999999996</v>
      </c>
      <c r="CG121" s="877"/>
      <c r="CH121" s="877"/>
      <c r="CI121" s="877"/>
      <c r="CJ121" s="877"/>
      <c r="CK121" s="870"/>
      <c r="CL121" s="856"/>
      <c r="CM121" s="856"/>
      <c r="CN121" s="856"/>
      <c r="CO121" s="857"/>
      <c r="CP121" s="836" t="s">
        <v>388</v>
      </c>
      <c r="CQ121" s="837"/>
      <c r="CR121" s="837"/>
      <c r="CS121" s="837"/>
      <c r="CT121" s="837"/>
      <c r="CU121" s="837"/>
      <c r="CV121" s="837"/>
      <c r="CW121" s="837"/>
      <c r="CX121" s="837"/>
      <c r="CY121" s="837"/>
      <c r="CZ121" s="837"/>
      <c r="DA121" s="837"/>
      <c r="DB121" s="837"/>
      <c r="DC121" s="837"/>
      <c r="DD121" s="837"/>
      <c r="DE121" s="837"/>
      <c r="DF121" s="838"/>
      <c r="DG121" s="817" t="s">
        <v>122</v>
      </c>
      <c r="DH121" s="818"/>
      <c r="DI121" s="818"/>
      <c r="DJ121" s="818"/>
      <c r="DK121" s="818"/>
      <c r="DL121" s="818" t="s">
        <v>122</v>
      </c>
      <c r="DM121" s="818"/>
      <c r="DN121" s="818"/>
      <c r="DO121" s="818"/>
      <c r="DP121" s="818"/>
      <c r="DQ121" s="818" t="s">
        <v>122</v>
      </c>
      <c r="DR121" s="818"/>
      <c r="DS121" s="818"/>
      <c r="DT121" s="818"/>
      <c r="DU121" s="818"/>
      <c r="DV121" s="795" t="s">
        <v>122</v>
      </c>
      <c r="DW121" s="795"/>
      <c r="DX121" s="795"/>
      <c r="DY121" s="795"/>
      <c r="DZ121" s="796"/>
    </row>
    <row r="122" spans="1:130" s="212" customFormat="1" ht="26.25" customHeight="1" x14ac:dyDescent="0.15">
      <c r="A122" s="821"/>
      <c r="B122" s="822"/>
      <c r="C122" s="816" t="s">
        <v>426</v>
      </c>
      <c r="D122" s="753"/>
      <c r="E122" s="753"/>
      <c r="F122" s="753"/>
      <c r="G122" s="753"/>
      <c r="H122" s="753"/>
      <c r="I122" s="753"/>
      <c r="J122" s="753"/>
      <c r="K122" s="753"/>
      <c r="L122" s="753"/>
      <c r="M122" s="753"/>
      <c r="N122" s="753"/>
      <c r="O122" s="753"/>
      <c r="P122" s="753"/>
      <c r="Q122" s="753"/>
      <c r="R122" s="753"/>
      <c r="S122" s="753"/>
      <c r="T122" s="753"/>
      <c r="U122" s="753"/>
      <c r="V122" s="753"/>
      <c r="W122" s="753"/>
      <c r="X122" s="753"/>
      <c r="Y122" s="753"/>
      <c r="Z122" s="754"/>
      <c r="AA122" s="780" t="s">
        <v>122</v>
      </c>
      <c r="AB122" s="781"/>
      <c r="AC122" s="781"/>
      <c r="AD122" s="781"/>
      <c r="AE122" s="782"/>
      <c r="AF122" s="783" t="s">
        <v>122</v>
      </c>
      <c r="AG122" s="781"/>
      <c r="AH122" s="781"/>
      <c r="AI122" s="781"/>
      <c r="AJ122" s="782"/>
      <c r="AK122" s="783" t="s">
        <v>122</v>
      </c>
      <c r="AL122" s="781"/>
      <c r="AM122" s="781"/>
      <c r="AN122" s="781"/>
      <c r="AO122" s="782"/>
      <c r="AP122" s="825" t="s">
        <v>122</v>
      </c>
      <c r="AQ122" s="826"/>
      <c r="AR122" s="826"/>
      <c r="AS122" s="826"/>
      <c r="AT122" s="827"/>
      <c r="AU122" s="884"/>
      <c r="AV122" s="885"/>
      <c r="AW122" s="885"/>
      <c r="AX122" s="885"/>
      <c r="AY122" s="886"/>
      <c r="AZ122" s="839" t="s">
        <v>445</v>
      </c>
      <c r="BA122" s="840"/>
      <c r="BB122" s="840"/>
      <c r="BC122" s="840"/>
      <c r="BD122" s="840"/>
      <c r="BE122" s="840"/>
      <c r="BF122" s="840"/>
      <c r="BG122" s="840"/>
      <c r="BH122" s="840"/>
      <c r="BI122" s="840"/>
      <c r="BJ122" s="840"/>
      <c r="BK122" s="840"/>
      <c r="BL122" s="840"/>
      <c r="BM122" s="840"/>
      <c r="BN122" s="840"/>
      <c r="BO122" s="840"/>
      <c r="BP122" s="841"/>
      <c r="BQ122" s="880">
        <v>2438213</v>
      </c>
      <c r="BR122" s="846"/>
      <c r="BS122" s="846"/>
      <c r="BT122" s="846"/>
      <c r="BU122" s="846"/>
      <c r="BV122" s="846">
        <v>2325357</v>
      </c>
      <c r="BW122" s="846"/>
      <c r="BX122" s="846"/>
      <c r="BY122" s="846"/>
      <c r="BZ122" s="846"/>
      <c r="CA122" s="846">
        <v>2572724</v>
      </c>
      <c r="CB122" s="846"/>
      <c r="CC122" s="846"/>
      <c r="CD122" s="846"/>
      <c r="CE122" s="846"/>
      <c r="CF122" s="847">
        <v>208.2</v>
      </c>
      <c r="CG122" s="848"/>
      <c r="CH122" s="848"/>
      <c r="CI122" s="848"/>
      <c r="CJ122" s="848"/>
      <c r="CK122" s="870"/>
      <c r="CL122" s="856"/>
      <c r="CM122" s="856"/>
      <c r="CN122" s="856"/>
      <c r="CO122" s="857"/>
      <c r="CP122" s="836" t="s">
        <v>389</v>
      </c>
      <c r="CQ122" s="837"/>
      <c r="CR122" s="837"/>
      <c r="CS122" s="837"/>
      <c r="CT122" s="837"/>
      <c r="CU122" s="837"/>
      <c r="CV122" s="837"/>
      <c r="CW122" s="837"/>
      <c r="CX122" s="837"/>
      <c r="CY122" s="837"/>
      <c r="CZ122" s="837"/>
      <c r="DA122" s="837"/>
      <c r="DB122" s="837"/>
      <c r="DC122" s="837"/>
      <c r="DD122" s="837"/>
      <c r="DE122" s="837"/>
      <c r="DF122" s="838"/>
      <c r="DG122" s="817" t="s">
        <v>122</v>
      </c>
      <c r="DH122" s="818"/>
      <c r="DI122" s="818"/>
      <c r="DJ122" s="818"/>
      <c r="DK122" s="818"/>
      <c r="DL122" s="818" t="s">
        <v>122</v>
      </c>
      <c r="DM122" s="818"/>
      <c r="DN122" s="818"/>
      <c r="DO122" s="818"/>
      <c r="DP122" s="818"/>
      <c r="DQ122" s="818" t="s">
        <v>122</v>
      </c>
      <c r="DR122" s="818"/>
      <c r="DS122" s="818"/>
      <c r="DT122" s="818"/>
      <c r="DU122" s="818"/>
      <c r="DV122" s="795" t="s">
        <v>122</v>
      </c>
      <c r="DW122" s="795"/>
      <c r="DX122" s="795"/>
      <c r="DY122" s="795"/>
      <c r="DZ122" s="796"/>
    </row>
    <row r="123" spans="1:130" s="212" customFormat="1" ht="26.25" customHeight="1" x14ac:dyDescent="0.15">
      <c r="A123" s="821"/>
      <c r="B123" s="822"/>
      <c r="C123" s="816" t="s">
        <v>432</v>
      </c>
      <c r="D123" s="753"/>
      <c r="E123" s="753"/>
      <c r="F123" s="753"/>
      <c r="G123" s="753"/>
      <c r="H123" s="753"/>
      <c r="I123" s="753"/>
      <c r="J123" s="753"/>
      <c r="K123" s="753"/>
      <c r="L123" s="753"/>
      <c r="M123" s="753"/>
      <c r="N123" s="753"/>
      <c r="O123" s="753"/>
      <c r="P123" s="753"/>
      <c r="Q123" s="753"/>
      <c r="R123" s="753"/>
      <c r="S123" s="753"/>
      <c r="T123" s="753"/>
      <c r="U123" s="753"/>
      <c r="V123" s="753"/>
      <c r="W123" s="753"/>
      <c r="X123" s="753"/>
      <c r="Y123" s="753"/>
      <c r="Z123" s="754"/>
      <c r="AA123" s="780" t="s">
        <v>122</v>
      </c>
      <c r="AB123" s="781"/>
      <c r="AC123" s="781"/>
      <c r="AD123" s="781"/>
      <c r="AE123" s="782"/>
      <c r="AF123" s="783" t="s">
        <v>122</v>
      </c>
      <c r="AG123" s="781"/>
      <c r="AH123" s="781"/>
      <c r="AI123" s="781"/>
      <c r="AJ123" s="782"/>
      <c r="AK123" s="783" t="s">
        <v>122</v>
      </c>
      <c r="AL123" s="781"/>
      <c r="AM123" s="781"/>
      <c r="AN123" s="781"/>
      <c r="AO123" s="782"/>
      <c r="AP123" s="825" t="s">
        <v>122</v>
      </c>
      <c r="AQ123" s="826"/>
      <c r="AR123" s="826"/>
      <c r="AS123" s="826"/>
      <c r="AT123" s="827"/>
      <c r="AU123" s="887"/>
      <c r="AV123" s="888"/>
      <c r="AW123" s="888"/>
      <c r="AX123" s="888"/>
      <c r="AY123" s="888"/>
      <c r="AZ123" s="235" t="s">
        <v>176</v>
      </c>
      <c r="BA123" s="235"/>
      <c r="BB123" s="235"/>
      <c r="BC123" s="235"/>
      <c r="BD123" s="235"/>
      <c r="BE123" s="235"/>
      <c r="BF123" s="235"/>
      <c r="BG123" s="235"/>
      <c r="BH123" s="235"/>
      <c r="BI123" s="235"/>
      <c r="BJ123" s="235"/>
      <c r="BK123" s="235"/>
      <c r="BL123" s="235"/>
      <c r="BM123" s="235"/>
      <c r="BN123" s="235"/>
      <c r="BO123" s="878" t="s">
        <v>446</v>
      </c>
      <c r="BP123" s="879"/>
      <c r="BQ123" s="833">
        <v>4119718</v>
      </c>
      <c r="BR123" s="834"/>
      <c r="BS123" s="834"/>
      <c r="BT123" s="834"/>
      <c r="BU123" s="834"/>
      <c r="BV123" s="834">
        <v>3942788</v>
      </c>
      <c r="BW123" s="834"/>
      <c r="BX123" s="834"/>
      <c r="BY123" s="834"/>
      <c r="BZ123" s="834"/>
      <c r="CA123" s="834">
        <v>4205124</v>
      </c>
      <c r="CB123" s="834"/>
      <c r="CC123" s="834"/>
      <c r="CD123" s="834"/>
      <c r="CE123" s="834"/>
      <c r="CF123" s="749"/>
      <c r="CG123" s="750"/>
      <c r="CH123" s="750"/>
      <c r="CI123" s="750"/>
      <c r="CJ123" s="835"/>
      <c r="CK123" s="870"/>
      <c r="CL123" s="856"/>
      <c r="CM123" s="856"/>
      <c r="CN123" s="856"/>
      <c r="CO123" s="857"/>
      <c r="CP123" s="836" t="s">
        <v>387</v>
      </c>
      <c r="CQ123" s="837"/>
      <c r="CR123" s="837"/>
      <c r="CS123" s="837"/>
      <c r="CT123" s="837"/>
      <c r="CU123" s="837"/>
      <c r="CV123" s="837"/>
      <c r="CW123" s="837"/>
      <c r="CX123" s="837"/>
      <c r="CY123" s="837"/>
      <c r="CZ123" s="837"/>
      <c r="DA123" s="837"/>
      <c r="DB123" s="837"/>
      <c r="DC123" s="837"/>
      <c r="DD123" s="837"/>
      <c r="DE123" s="837"/>
      <c r="DF123" s="838"/>
      <c r="DG123" s="780" t="s">
        <v>122</v>
      </c>
      <c r="DH123" s="781"/>
      <c r="DI123" s="781"/>
      <c r="DJ123" s="781"/>
      <c r="DK123" s="782"/>
      <c r="DL123" s="783" t="s">
        <v>122</v>
      </c>
      <c r="DM123" s="781"/>
      <c r="DN123" s="781"/>
      <c r="DO123" s="781"/>
      <c r="DP123" s="782"/>
      <c r="DQ123" s="783" t="s">
        <v>122</v>
      </c>
      <c r="DR123" s="781"/>
      <c r="DS123" s="781"/>
      <c r="DT123" s="781"/>
      <c r="DU123" s="782"/>
      <c r="DV123" s="825" t="s">
        <v>122</v>
      </c>
      <c r="DW123" s="826"/>
      <c r="DX123" s="826"/>
      <c r="DY123" s="826"/>
      <c r="DZ123" s="827"/>
    </row>
    <row r="124" spans="1:130" s="212" customFormat="1" ht="26.25" customHeight="1" thickBot="1" x14ac:dyDescent="0.2">
      <c r="A124" s="821"/>
      <c r="B124" s="822"/>
      <c r="C124" s="816" t="s">
        <v>435</v>
      </c>
      <c r="D124" s="753"/>
      <c r="E124" s="753"/>
      <c r="F124" s="753"/>
      <c r="G124" s="753"/>
      <c r="H124" s="753"/>
      <c r="I124" s="753"/>
      <c r="J124" s="753"/>
      <c r="K124" s="753"/>
      <c r="L124" s="753"/>
      <c r="M124" s="753"/>
      <c r="N124" s="753"/>
      <c r="O124" s="753"/>
      <c r="P124" s="753"/>
      <c r="Q124" s="753"/>
      <c r="R124" s="753"/>
      <c r="S124" s="753"/>
      <c r="T124" s="753"/>
      <c r="U124" s="753"/>
      <c r="V124" s="753"/>
      <c r="W124" s="753"/>
      <c r="X124" s="753"/>
      <c r="Y124" s="753"/>
      <c r="Z124" s="754"/>
      <c r="AA124" s="780" t="s">
        <v>122</v>
      </c>
      <c r="AB124" s="781"/>
      <c r="AC124" s="781"/>
      <c r="AD124" s="781"/>
      <c r="AE124" s="782"/>
      <c r="AF124" s="783" t="s">
        <v>122</v>
      </c>
      <c r="AG124" s="781"/>
      <c r="AH124" s="781"/>
      <c r="AI124" s="781"/>
      <c r="AJ124" s="782"/>
      <c r="AK124" s="783" t="s">
        <v>122</v>
      </c>
      <c r="AL124" s="781"/>
      <c r="AM124" s="781"/>
      <c r="AN124" s="781"/>
      <c r="AO124" s="782"/>
      <c r="AP124" s="825" t="s">
        <v>122</v>
      </c>
      <c r="AQ124" s="826"/>
      <c r="AR124" s="826"/>
      <c r="AS124" s="826"/>
      <c r="AT124" s="827"/>
      <c r="AU124" s="828" t="s">
        <v>447</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t="s">
        <v>122</v>
      </c>
      <c r="BR124" s="832"/>
      <c r="BS124" s="832"/>
      <c r="BT124" s="832"/>
      <c r="BU124" s="832"/>
      <c r="BV124" s="832" t="s">
        <v>122</v>
      </c>
      <c r="BW124" s="832"/>
      <c r="BX124" s="832"/>
      <c r="BY124" s="832"/>
      <c r="BZ124" s="832"/>
      <c r="CA124" s="832" t="s">
        <v>122</v>
      </c>
      <c r="CB124" s="832"/>
      <c r="CC124" s="832"/>
      <c r="CD124" s="832"/>
      <c r="CE124" s="832"/>
      <c r="CF124" s="727"/>
      <c r="CG124" s="728"/>
      <c r="CH124" s="728"/>
      <c r="CI124" s="728"/>
      <c r="CJ124" s="863"/>
      <c r="CK124" s="871"/>
      <c r="CL124" s="871"/>
      <c r="CM124" s="871"/>
      <c r="CN124" s="871"/>
      <c r="CO124" s="872"/>
      <c r="CP124" s="836" t="s">
        <v>448</v>
      </c>
      <c r="CQ124" s="837"/>
      <c r="CR124" s="837"/>
      <c r="CS124" s="837"/>
      <c r="CT124" s="837"/>
      <c r="CU124" s="837"/>
      <c r="CV124" s="837"/>
      <c r="CW124" s="837"/>
      <c r="CX124" s="837"/>
      <c r="CY124" s="837"/>
      <c r="CZ124" s="837"/>
      <c r="DA124" s="837"/>
      <c r="DB124" s="837"/>
      <c r="DC124" s="837"/>
      <c r="DD124" s="837"/>
      <c r="DE124" s="837"/>
      <c r="DF124" s="838"/>
      <c r="DG124" s="764">
        <v>581386</v>
      </c>
      <c r="DH124" s="765"/>
      <c r="DI124" s="765"/>
      <c r="DJ124" s="765"/>
      <c r="DK124" s="766"/>
      <c r="DL124" s="767">
        <v>508926</v>
      </c>
      <c r="DM124" s="765"/>
      <c r="DN124" s="765"/>
      <c r="DO124" s="765"/>
      <c r="DP124" s="766"/>
      <c r="DQ124" s="767" t="s">
        <v>122</v>
      </c>
      <c r="DR124" s="765"/>
      <c r="DS124" s="765"/>
      <c r="DT124" s="765"/>
      <c r="DU124" s="766"/>
      <c r="DV124" s="849" t="s">
        <v>122</v>
      </c>
      <c r="DW124" s="850"/>
      <c r="DX124" s="850"/>
      <c r="DY124" s="850"/>
      <c r="DZ124" s="851"/>
    </row>
    <row r="125" spans="1:130" s="212" customFormat="1" ht="26.25" customHeight="1" x14ac:dyDescent="0.15">
      <c r="A125" s="821"/>
      <c r="B125" s="822"/>
      <c r="C125" s="816" t="s">
        <v>437</v>
      </c>
      <c r="D125" s="753"/>
      <c r="E125" s="753"/>
      <c r="F125" s="753"/>
      <c r="G125" s="753"/>
      <c r="H125" s="753"/>
      <c r="I125" s="753"/>
      <c r="J125" s="753"/>
      <c r="K125" s="753"/>
      <c r="L125" s="753"/>
      <c r="M125" s="753"/>
      <c r="N125" s="753"/>
      <c r="O125" s="753"/>
      <c r="P125" s="753"/>
      <c r="Q125" s="753"/>
      <c r="R125" s="753"/>
      <c r="S125" s="753"/>
      <c r="T125" s="753"/>
      <c r="U125" s="753"/>
      <c r="V125" s="753"/>
      <c r="W125" s="753"/>
      <c r="X125" s="753"/>
      <c r="Y125" s="753"/>
      <c r="Z125" s="754"/>
      <c r="AA125" s="780" t="s">
        <v>122</v>
      </c>
      <c r="AB125" s="781"/>
      <c r="AC125" s="781"/>
      <c r="AD125" s="781"/>
      <c r="AE125" s="782"/>
      <c r="AF125" s="783" t="s">
        <v>122</v>
      </c>
      <c r="AG125" s="781"/>
      <c r="AH125" s="781"/>
      <c r="AI125" s="781"/>
      <c r="AJ125" s="782"/>
      <c r="AK125" s="783" t="s">
        <v>122</v>
      </c>
      <c r="AL125" s="781"/>
      <c r="AM125" s="781"/>
      <c r="AN125" s="781"/>
      <c r="AO125" s="782"/>
      <c r="AP125" s="825" t="s">
        <v>122</v>
      </c>
      <c r="AQ125" s="826"/>
      <c r="AR125" s="826"/>
      <c r="AS125" s="826"/>
      <c r="AT125" s="82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2" t="s">
        <v>449</v>
      </c>
      <c r="CL125" s="853"/>
      <c r="CM125" s="853"/>
      <c r="CN125" s="853"/>
      <c r="CO125" s="854"/>
      <c r="CP125" s="861" t="s">
        <v>450</v>
      </c>
      <c r="CQ125" s="809"/>
      <c r="CR125" s="809"/>
      <c r="CS125" s="809"/>
      <c r="CT125" s="809"/>
      <c r="CU125" s="809"/>
      <c r="CV125" s="809"/>
      <c r="CW125" s="809"/>
      <c r="CX125" s="809"/>
      <c r="CY125" s="809"/>
      <c r="CZ125" s="809"/>
      <c r="DA125" s="809"/>
      <c r="DB125" s="809"/>
      <c r="DC125" s="809"/>
      <c r="DD125" s="809"/>
      <c r="DE125" s="809"/>
      <c r="DF125" s="810"/>
      <c r="DG125" s="862" t="s">
        <v>122</v>
      </c>
      <c r="DH125" s="843"/>
      <c r="DI125" s="843"/>
      <c r="DJ125" s="843"/>
      <c r="DK125" s="843"/>
      <c r="DL125" s="843" t="s">
        <v>122</v>
      </c>
      <c r="DM125" s="843"/>
      <c r="DN125" s="843"/>
      <c r="DO125" s="843"/>
      <c r="DP125" s="843"/>
      <c r="DQ125" s="843" t="s">
        <v>122</v>
      </c>
      <c r="DR125" s="843"/>
      <c r="DS125" s="843"/>
      <c r="DT125" s="843"/>
      <c r="DU125" s="843"/>
      <c r="DV125" s="844" t="s">
        <v>122</v>
      </c>
      <c r="DW125" s="844"/>
      <c r="DX125" s="844"/>
      <c r="DY125" s="844"/>
      <c r="DZ125" s="845"/>
    </row>
    <row r="126" spans="1:130" s="212" customFormat="1" ht="26.25" customHeight="1" thickBot="1" x14ac:dyDescent="0.2">
      <c r="A126" s="821"/>
      <c r="B126" s="822"/>
      <c r="C126" s="816" t="s">
        <v>439</v>
      </c>
      <c r="D126" s="753"/>
      <c r="E126" s="753"/>
      <c r="F126" s="753"/>
      <c r="G126" s="753"/>
      <c r="H126" s="753"/>
      <c r="I126" s="753"/>
      <c r="J126" s="753"/>
      <c r="K126" s="753"/>
      <c r="L126" s="753"/>
      <c r="M126" s="753"/>
      <c r="N126" s="753"/>
      <c r="O126" s="753"/>
      <c r="P126" s="753"/>
      <c r="Q126" s="753"/>
      <c r="R126" s="753"/>
      <c r="S126" s="753"/>
      <c r="T126" s="753"/>
      <c r="U126" s="753"/>
      <c r="V126" s="753"/>
      <c r="W126" s="753"/>
      <c r="X126" s="753"/>
      <c r="Y126" s="753"/>
      <c r="Z126" s="754"/>
      <c r="AA126" s="780" t="s">
        <v>122</v>
      </c>
      <c r="AB126" s="781"/>
      <c r="AC126" s="781"/>
      <c r="AD126" s="781"/>
      <c r="AE126" s="782"/>
      <c r="AF126" s="783" t="s">
        <v>122</v>
      </c>
      <c r="AG126" s="781"/>
      <c r="AH126" s="781"/>
      <c r="AI126" s="781"/>
      <c r="AJ126" s="782"/>
      <c r="AK126" s="783" t="s">
        <v>122</v>
      </c>
      <c r="AL126" s="781"/>
      <c r="AM126" s="781"/>
      <c r="AN126" s="781"/>
      <c r="AO126" s="782"/>
      <c r="AP126" s="825" t="s">
        <v>122</v>
      </c>
      <c r="AQ126" s="826"/>
      <c r="AR126" s="826"/>
      <c r="AS126" s="826"/>
      <c r="AT126" s="82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5"/>
      <c r="CL126" s="856"/>
      <c r="CM126" s="856"/>
      <c r="CN126" s="856"/>
      <c r="CO126" s="857"/>
      <c r="CP126" s="816" t="s">
        <v>451</v>
      </c>
      <c r="CQ126" s="753"/>
      <c r="CR126" s="753"/>
      <c r="CS126" s="753"/>
      <c r="CT126" s="753"/>
      <c r="CU126" s="753"/>
      <c r="CV126" s="753"/>
      <c r="CW126" s="753"/>
      <c r="CX126" s="753"/>
      <c r="CY126" s="753"/>
      <c r="CZ126" s="753"/>
      <c r="DA126" s="753"/>
      <c r="DB126" s="753"/>
      <c r="DC126" s="753"/>
      <c r="DD126" s="753"/>
      <c r="DE126" s="753"/>
      <c r="DF126" s="754"/>
      <c r="DG126" s="817" t="s">
        <v>122</v>
      </c>
      <c r="DH126" s="818"/>
      <c r="DI126" s="818"/>
      <c r="DJ126" s="818"/>
      <c r="DK126" s="818"/>
      <c r="DL126" s="818" t="s">
        <v>122</v>
      </c>
      <c r="DM126" s="818"/>
      <c r="DN126" s="818"/>
      <c r="DO126" s="818"/>
      <c r="DP126" s="818"/>
      <c r="DQ126" s="818" t="s">
        <v>122</v>
      </c>
      <c r="DR126" s="818"/>
      <c r="DS126" s="818"/>
      <c r="DT126" s="818"/>
      <c r="DU126" s="818"/>
      <c r="DV126" s="795" t="s">
        <v>122</v>
      </c>
      <c r="DW126" s="795"/>
      <c r="DX126" s="795"/>
      <c r="DY126" s="795"/>
      <c r="DZ126" s="796"/>
    </row>
    <row r="127" spans="1:130" s="212" customFormat="1" ht="26.25" customHeight="1" x14ac:dyDescent="0.15">
      <c r="A127" s="823"/>
      <c r="B127" s="824"/>
      <c r="C127" s="839" t="s">
        <v>452</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80" t="s">
        <v>122</v>
      </c>
      <c r="AB127" s="781"/>
      <c r="AC127" s="781"/>
      <c r="AD127" s="781"/>
      <c r="AE127" s="782"/>
      <c r="AF127" s="783" t="s">
        <v>122</v>
      </c>
      <c r="AG127" s="781"/>
      <c r="AH127" s="781"/>
      <c r="AI127" s="781"/>
      <c r="AJ127" s="782"/>
      <c r="AK127" s="783" t="s">
        <v>122</v>
      </c>
      <c r="AL127" s="781"/>
      <c r="AM127" s="781"/>
      <c r="AN127" s="781"/>
      <c r="AO127" s="782"/>
      <c r="AP127" s="825" t="s">
        <v>122</v>
      </c>
      <c r="AQ127" s="826"/>
      <c r="AR127" s="826"/>
      <c r="AS127" s="826"/>
      <c r="AT127" s="827"/>
      <c r="AU127" s="214"/>
      <c r="AV127" s="214"/>
      <c r="AW127" s="214"/>
      <c r="AX127" s="842" t="s">
        <v>453</v>
      </c>
      <c r="AY127" s="813"/>
      <c r="AZ127" s="813"/>
      <c r="BA127" s="813"/>
      <c r="BB127" s="813"/>
      <c r="BC127" s="813"/>
      <c r="BD127" s="813"/>
      <c r="BE127" s="814"/>
      <c r="BF127" s="812" t="s">
        <v>454</v>
      </c>
      <c r="BG127" s="813"/>
      <c r="BH127" s="813"/>
      <c r="BI127" s="813"/>
      <c r="BJ127" s="813"/>
      <c r="BK127" s="813"/>
      <c r="BL127" s="814"/>
      <c r="BM127" s="812" t="s">
        <v>455</v>
      </c>
      <c r="BN127" s="813"/>
      <c r="BO127" s="813"/>
      <c r="BP127" s="813"/>
      <c r="BQ127" s="813"/>
      <c r="BR127" s="813"/>
      <c r="BS127" s="814"/>
      <c r="BT127" s="812" t="s">
        <v>456</v>
      </c>
      <c r="BU127" s="813"/>
      <c r="BV127" s="813"/>
      <c r="BW127" s="813"/>
      <c r="BX127" s="813"/>
      <c r="BY127" s="813"/>
      <c r="BZ127" s="815"/>
      <c r="CA127" s="214"/>
      <c r="CB127" s="214"/>
      <c r="CC127" s="214"/>
      <c r="CD127" s="237"/>
      <c r="CE127" s="237"/>
      <c r="CF127" s="237"/>
      <c r="CG127" s="214"/>
      <c r="CH127" s="214"/>
      <c r="CI127" s="214"/>
      <c r="CJ127" s="236"/>
      <c r="CK127" s="855"/>
      <c r="CL127" s="856"/>
      <c r="CM127" s="856"/>
      <c r="CN127" s="856"/>
      <c r="CO127" s="857"/>
      <c r="CP127" s="816" t="s">
        <v>457</v>
      </c>
      <c r="CQ127" s="753"/>
      <c r="CR127" s="753"/>
      <c r="CS127" s="753"/>
      <c r="CT127" s="753"/>
      <c r="CU127" s="753"/>
      <c r="CV127" s="753"/>
      <c r="CW127" s="753"/>
      <c r="CX127" s="753"/>
      <c r="CY127" s="753"/>
      <c r="CZ127" s="753"/>
      <c r="DA127" s="753"/>
      <c r="DB127" s="753"/>
      <c r="DC127" s="753"/>
      <c r="DD127" s="753"/>
      <c r="DE127" s="753"/>
      <c r="DF127" s="754"/>
      <c r="DG127" s="817" t="s">
        <v>122</v>
      </c>
      <c r="DH127" s="818"/>
      <c r="DI127" s="818"/>
      <c r="DJ127" s="818"/>
      <c r="DK127" s="818"/>
      <c r="DL127" s="818" t="s">
        <v>122</v>
      </c>
      <c r="DM127" s="818"/>
      <c r="DN127" s="818"/>
      <c r="DO127" s="818"/>
      <c r="DP127" s="818"/>
      <c r="DQ127" s="818" t="s">
        <v>122</v>
      </c>
      <c r="DR127" s="818"/>
      <c r="DS127" s="818"/>
      <c r="DT127" s="818"/>
      <c r="DU127" s="818"/>
      <c r="DV127" s="795" t="s">
        <v>122</v>
      </c>
      <c r="DW127" s="795"/>
      <c r="DX127" s="795"/>
      <c r="DY127" s="795"/>
      <c r="DZ127" s="796"/>
    </row>
    <row r="128" spans="1:130" s="212" customFormat="1" ht="26.25" customHeight="1" thickBot="1" x14ac:dyDescent="0.2">
      <c r="A128" s="797" t="s">
        <v>458</v>
      </c>
      <c r="B128" s="798"/>
      <c r="C128" s="798"/>
      <c r="D128" s="798"/>
      <c r="E128" s="798"/>
      <c r="F128" s="798"/>
      <c r="G128" s="798"/>
      <c r="H128" s="798"/>
      <c r="I128" s="798"/>
      <c r="J128" s="798"/>
      <c r="K128" s="798"/>
      <c r="L128" s="798"/>
      <c r="M128" s="798"/>
      <c r="N128" s="798"/>
      <c r="O128" s="798"/>
      <c r="P128" s="798"/>
      <c r="Q128" s="798"/>
      <c r="R128" s="798"/>
      <c r="S128" s="798"/>
      <c r="T128" s="798"/>
      <c r="U128" s="798"/>
      <c r="V128" s="798"/>
      <c r="W128" s="799" t="s">
        <v>459</v>
      </c>
      <c r="X128" s="799"/>
      <c r="Y128" s="799"/>
      <c r="Z128" s="800"/>
      <c r="AA128" s="801">
        <v>4758</v>
      </c>
      <c r="AB128" s="802"/>
      <c r="AC128" s="802"/>
      <c r="AD128" s="802"/>
      <c r="AE128" s="803"/>
      <c r="AF128" s="804">
        <v>8147</v>
      </c>
      <c r="AG128" s="802"/>
      <c r="AH128" s="802"/>
      <c r="AI128" s="802"/>
      <c r="AJ128" s="803"/>
      <c r="AK128" s="804">
        <v>5817</v>
      </c>
      <c r="AL128" s="802"/>
      <c r="AM128" s="802"/>
      <c r="AN128" s="802"/>
      <c r="AO128" s="803"/>
      <c r="AP128" s="805"/>
      <c r="AQ128" s="806"/>
      <c r="AR128" s="806"/>
      <c r="AS128" s="806"/>
      <c r="AT128" s="807"/>
      <c r="AU128" s="214"/>
      <c r="AV128" s="214"/>
      <c r="AW128" s="214"/>
      <c r="AX128" s="808" t="s">
        <v>460</v>
      </c>
      <c r="AY128" s="809"/>
      <c r="AZ128" s="809"/>
      <c r="BA128" s="809"/>
      <c r="BB128" s="809"/>
      <c r="BC128" s="809"/>
      <c r="BD128" s="809"/>
      <c r="BE128" s="810"/>
      <c r="BF128" s="787" t="s">
        <v>122</v>
      </c>
      <c r="BG128" s="788"/>
      <c r="BH128" s="788"/>
      <c r="BI128" s="788"/>
      <c r="BJ128" s="788"/>
      <c r="BK128" s="788"/>
      <c r="BL128" s="811"/>
      <c r="BM128" s="787">
        <v>15</v>
      </c>
      <c r="BN128" s="788"/>
      <c r="BO128" s="788"/>
      <c r="BP128" s="788"/>
      <c r="BQ128" s="788"/>
      <c r="BR128" s="788"/>
      <c r="BS128" s="811"/>
      <c r="BT128" s="787">
        <v>20</v>
      </c>
      <c r="BU128" s="788"/>
      <c r="BV128" s="788"/>
      <c r="BW128" s="788"/>
      <c r="BX128" s="788"/>
      <c r="BY128" s="788"/>
      <c r="BZ128" s="789"/>
      <c r="CA128" s="237"/>
      <c r="CB128" s="237"/>
      <c r="CC128" s="237"/>
      <c r="CD128" s="237"/>
      <c r="CE128" s="237"/>
      <c r="CF128" s="237"/>
      <c r="CG128" s="214"/>
      <c r="CH128" s="214"/>
      <c r="CI128" s="214"/>
      <c r="CJ128" s="236"/>
      <c r="CK128" s="858"/>
      <c r="CL128" s="859"/>
      <c r="CM128" s="859"/>
      <c r="CN128" s="859"/>
      <c r="CO128" s="860"/>
      <c r="CP128" s="790" t="s">
        <v>461</v>
      </c>
      <c r="CQ128" s="731"/>
      <c r="CR128" s="731"/>
      <c r="CS128" s="731"/>
      <c r="CT128" s="731"/>
      <c r="CU128" s="731"/>
      <c r="CV128" s="731"/>
      <c r="CW128" s="731"/>
      <c r="CX128" s="731"/>
      <c r="CY128" s="731"/>
      <c r="CZ128" s="731"/>
      <c r="DA128" s="731"/>
      <c r="DB128" s="731"/>
      <c r="DC128" s="731"/>
      <c r="DD128" s="731"/>
      <c r="DE128" s="731"/>
      <c r="DF128" s="732"/>
      <c r="DG128" s="791" t="s">
        <v>122</v>
      </c>
      <c r="DH128" s="792"/>
      <c r="DI128" s="792"/>
      <c r="DJ128" s="792"/>
      <c r="DK128" s="792"/>
      <c r="DL128" s="792" t="s">
        <v>122</v>
      </c>
      <c r="DM128" s="792"/>
      <c r="DN128" s="792"/>
      <c r="DO128" s="792"/>
      <c r="DP128" s="792"/>
      <c r="DQ128" s="792" t="s">
        <v>122</v>
      </c>
      <c r="DR128" s="792"/>
      <c r="DS128" s="792"/>
      <c r="DT128" s="792"/>
      <c r="DU128" s="792"/>
      <c r="DV128" s="793" t="s">
        <v>122</v>
      </c>
      <c r="DW128" s="793"/>
      <c r="DX128" s="793"/>
      <c r="DY128" s="793"/>
      <c r="DZ128" s="794"/>
    </row>
    <row r="129" spans="1:131" s="212" customFormat="1" ht="26.25" customHeight="1" x14ac:dyDescent="0.15">
      <c r="A129" s="775" t="s">
        <v>102</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777" t="s">
        <v>462</v>
      </c>
      <c r="X129" s="778"/>
      <c r="Y129" s="778"/>
      <c r="Z129" s="779"/>
      <c r="AA129" s="780">
        <v>1500804</v>
      </c>
      <c r="AB129" s="781"/>
      <c r="AC129" s="781"/>
      <c r="AD129" s="781"/>
      <c r="AE129" s="782"/>
      <c r="AF129" s="783">
        <v>1481198</v>
      </c>
      <c r="AG129" s="781"/>
      <c r="AH129" s="781"/>
      <c r="AI129" s="781"/>
      <c r="AJ129" s="782"/>
      <c r="AK129" s="783">
        <v>1516249</v>
      </c>
      <c r="AL129" s="781"/>
      <c r="AM129" s="781"/>
      <c r="AN129" s="781"/>
      <c r="AO129" s="782"/>
      <c r="AP129" s="784"/>
      <c r="AQ129" s="785"/>
      <c r="AR129" s="785"/>
      <c r="AS129" s="785"/>
      <c r="AT129" s="786"/>
      <c r="AU129" s="215"/>
      <c r="AV129" s="215"/>
      <c r="AW129" s="215"/>
      <c r="AX129" s="752" t="s">
        <v>463</v>
      </c>
      <c r="AY129" s="753"/>
      <c r="AZ129" s="753"/>
      <c r="BA129" s="753"/>
      <c r="BB129" s="753"/>
      <c r="BC129" s="753"/>
      <c r="BD129" s="753"/>
      <c r="BE129" s="754"/>
      <c r="BF129" s="771" t="s">
        <v>122</v>
      </c>
      <c r="BG129" s="772"/>
      <c r="BH129" s="772"/>
      <c r="BI129" s="772"/>
      <c r="BJ129" s="772"/>
      <c r="BK129" s="772"/>
      <c r="BL129" s="773"/>
      <c r="BM129" s="771">
        <v>20</v>
      </c>
      <c r="BN129" s="772"/>
      <c r="BO129" s="772"/>
      <c r="BP129" s="772"/>
      <c r="BQ129" s="772"/>
      <c r="BR129" s="772"/>
      <c r="BS129" s="773"/>
      <c r="BT129" s="771">
        <v>30</v>
      </c>
      <c r="BU129" s="772"/>
      <c r="BV129" s="772"/>
      <c r="BW129" s="772"/>
      <c r="BX129" s="772"/>
      <c r="BY129" s="772"/>
      <c r="BZ129" s="77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75" t="s">
        <v>464</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777" t="s">
        <v>465</v>
      </c>
      <c r="X130" s="778"/>
      <c r="Y130" s="778"/>
      <c r="Z130" s="779"/>
      <c r="AA130" s="780">
        <v>282223</v>
      </c>
      <c r="AB130" s="781"/>
      <c r="AC130" s="781"/>
      <c r="AD130" s="781"/>
      <c r="AE130" s="782"/>
      <c r="AF130" s="783">
        <v>267082</v>
      </c>
      <c r="AG130" s="781"/>
      <c r="AH130" s="781"/>
      <c r="AI130" s="781"/>
      <c r="AJ130" s="782"/>
      <c r="AK130" s="783">
        <v>280832</v>
      </c>
      <c r="AL130" s="781"/>
      <c r="AM130" s="781"/>
      <c r="AN130" s="781"/>
      <c r="AO130" s="782"/>
      <c r="AP130" s="784"/>
      <c r="AQ130" s="785"/>
      <c r="AR130" s="785"/>
      <c r="AS130" s="785"/>
      <c r="AT130" s="786"/>
      <c r="AU130" s="215"/>
      <c r="AV130" s="215"/>
      <c r="AW130" s="215"/>
      <c r="AX130" s="752" t="s">
        <v>466</v>
      </c>
      <c r="AY130" s="753"/>
      <c r="AZ130" s="753"/>
      <c r="BA130" s="753"/>
      <c r="BB130" s="753"/>
      <c r="BC130" s="753"/>
      <c r="BD130" s="753"/>
      <c r="BE130" s="754"/>
      <c r="BF130" s="755">
        <v>12.1</v>
      </c>
      <c r="BG130" s="756"/>
      <c r="BH130" s="756"/>
      <c r="BI130" s="756"/>
      <c r="BJ130" s="756"/>
      <c r="BK130" s="756"/>
      <c r="BL130" s="757"/>
      <c r="BM130" s="755">
        <v>25</v>
      </c>
      <c r="BN130" s="756"/>
      <c r="BO130" s="756"/>
      <c r="BP130" s="756"/>
      <c r="BQ130" s="756"/>
      <c r="BR130" s="756"/>
      <c r="BS130" s="757"/>
      <c r="BT130" s="755">
        <v>35</v>
      </c>
      <c r="BU130" s="756"/>
      <c r="BV130" s="756"/>
      <c r="BW130" s="756"/>
      <c r="BX130" s="756"/>
      <c r="BY130" s="756"/>
      <c r="BZ130" s="75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59"/>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1" t="s">
        <v>467</v>
      </c>
      <c r="X131" s="762"/>
      <c r="Y131" s="762"/>
      <c r="Z131" s="763"/>
      <c r="AA131" s="764">
        <v>1218581</v>
      </c>
      <c r="AB131" s="765"/>
      <c r="AC131" s="765"/>
      <c r="AD131" s="765"/>
      <c r="AE131" s="766"/>
      <c r="AF131" s="767">
        <v>1214116</v>
      </c>
      <c r="AG131" s="765"/>
      <c r="AH131" s="765"/>
      <c r="AI131" s="765"/>
      <c r="AJ131" s="766"/>
      <c r="AK131" s="767">
        <v>1235417</v>
      </c>
      <c r="AL131" s="765"/>
      <c r="AM131" s="765"/>
      <c r="AN131" s="765"/>
      <c r="AO131" s="766"/>
      <c r="AP131" s="768"/>
      <c r="AQ131" s="769"/>
      <c r="AR131" s="769"/>
      <c r="AS131" s="769"/>
      <c r="AT131" s="770"/>
      <c r="AU131" s="215"/>
      <c r="AV131" s="215"/>
      <c r="AW131" s="215"/>
      <c r="AX131" s="730" t="s">
        <v>468</v>
      </c>
      <c r="AY131" s="731"/>
      <c r="AZ131" s="731"/>
      <c r="BA131" s="731"/>
      <c r="BB131" s="731"/>
      <c r="BC131" s="731"/>
      <c r="BD131" s="731"/>
      <c r="BE131" s="732"/>
      <c r="BF131" s="733" t="s">
        <v>122</v>
      </c>
      <c r="BG131" s="734"/>
      <c r="BH131" s="734"/>
      <c r="BI131" s="734"/>
      <c r="BJ131" s="734"/>
      <c r="BK131" s="734"/>
      <c r="BL131" s="735"/>
      <c r="BM131" s="733">
        <v>350</v>
      </c>
      <c r="BN131" s="734"/>
      <c r="BO131" s="734"/>
      <c r="BP131" s="734"/>
      <c r="BQ131" s="734"/>
      <c r="BR131" s="734"/>
      <c r="BS131" s="735"/>
      <c r="BT131" s="736"/>
      <c r="BU131" s="737"/>
      <c r="BV131" s="737"/>
      <c r="BW131" s="737"/>
      <c r="BX131" s="737"/>
      <c r="BY131" s="737"/>
      <c r="BZ131" s="73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39" t="s">
        <v>469</v>
      </c>
      <c r="B132" s="740"/>
      <c r="C132" s="740"/>
      <c r="D132" s="740"/>
      <c r="E132" s="740"/>
      <c r="F132" s="740"/>
      <c r="G132" s="740"/>
      <c r="H132" s="740"/>
      <c r="I132" s="740"/>
      <c r="J132" s="740"/>
      <c r="K132" s="740"/>
      <c r="L132" s="740"/>
      <c r="M132" s="740"/>
      <c r="N132" s="740"/>
      <c r="O132" s="740"/>
      <c r="P132" s="740"/>
      <c r="Q132" s="740"/>
      <c r="R132" s="740"/>
      <c r="S132" s="740"/>
      <c r="T132" s="740"/>
      <c r="U132" s="740"/>
      <c r="V132" s="743" t="s">
        <v>470</v>
      </c>
      <c r="W132" s="743"/>
      <c r="X132" s="743"/>
      <c r="Y132" s="743"/>
      <c r="Z132" s="744"/>
      <c r="AA132" s="745">
        <v>12.09677486</v>
      </c>
      <c r="AB132" s="746"/>
      <c r="AC132" s="746"/>
      <c r="AD132" s="746"/>
      <c r="AE132" s="747"/>
      <c r="AF132" s="748">
        <v>11.28788353</v>
      </c>
      <c r="AG132" s="746"/>
      <c r="AH132" s="746"/>
      <c r="AI132" s="746"/>
      <c r="AJ132" s="747"/>
      <c r="AK132" s="748">
        <v>12.91709601</v>
      </c>
      <c r="AL132" s="746"/>
      <c r="AM132" s="746"/>
      <c r="AN132" s="746"/>
      <c r="AO132" s="747"/>
      <c r="AP132" s="749"/>
      <c r="AQ132" s="750"/>
      <c r="AR132" s="750"/>
      <c r="AS132" s="750"/>
      <c r="AT132" s="75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2" t="s">
        <v>471</v>
      </c>
      <c r="W133" s="722"/>
      <c r="X133" s="722"/>
      <c r="Y133" s="722"/>
      <c r="Z133" s="723"/>
      <c r="AA133" s="724">
        <v>12.2</v>
      </c>
      <c r="AB133" s="725"/>
      <c r="AC133" s="725"/>
      <c r="AD133" s="725"/>
      <c r="AE133" s="726"/>
      <c r="AF133" s="724">
        <v>11.4</v>
      </c>
      <c r="AG133" s="725"/>
      <c r="AH133" s="725"/>
      <c r="AI133" s="725"/>
      <c r="AJ133" s="726"/>
      <c r="AK133" s="724">
        <v>12.1</v>
      </c>
      <c r="AL133" s="725"/>
      <c r="AM133" s="725"/>
      <c r="AN133" s="725"/>
      <c r="AO133" s="726"/>
      <c r="AP133" s="727"/>
      <c r="AQ133" s="728"/>
      <c r="AR133" s="728"/>
      <c r="AS133" s="728"/>
      <c r="AT133" s="72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sowi92ltuJcFJoGE8fTVHby86NJtVsjI/A8KKHgjx++nvEyyiR0zotx9vsqYF5hRq3AtJuSFjvJ+sA/os4AA==" saltValue="qX8i7fZ3DKeD1UUGcZf+P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7"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1iXUQIQPKkh2Q46VrXzjxJNiH5BXjZ+Kyvm3eFPuF8Lys/buynGGimBZS5hDqc0tvJAlTn9ThuC3VOFPUWsRiQ==" saltValue="fFgpUl3/C4CaE5nxZ2tp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QMeqpEfg0NUQUYccKpibmPl7zrf81Q2LROyslZQwFHmUfDlyu4WVI09w2wv16rVJ/Ljg6DqeGFlXS7+1KeHaA==" saltValue="Scrn6qPehpQ7L+3xROgr6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474</v>
      </c>
      <c r="AL6" s="248"/>
      <c r="AM6" s="248"/>
      <c r="AN6" s="248"/>
    </row>
    <row r="7" spans="1:46" ht="13.5" customHeight="1" x14ac:dyDescent="0.15">
      <c r="A7" s="247"/>
      <c r="AK7" s="250"/>
      <c r="AL7" s="251"/>
      <c r="AM7" s="251"/>
      <c r="AN7" s="252"/>
      <c r="AO7" s="1119" t="s">
        <v>475</v>
      </c>
      <c r="AP7" s="253"/>
      <c r="AQ7" s="254" t="s">
        <v>476</v>
      </c>
      <c r="AR7" s="255"/>
    </row>
    <row r="8" spans="1:46" x14ac:dyDescent="0.15">
      <c r="A8" s="247"/>
      <c r="AK8" s="256"/>
      <c r="AL8" s="257"/>
      <c r="AM8" s="257"/>
      <c r="AN8" s="258"/>
      <c r="AO8" s="1120"/>
      <c r="AP8" s="259" t="s">
        <v>477</v>
      </c>
      <c r="AQ8" s="260" t="s">
        <v>478</v>
      </c>
      <c r="AR8" s="261" t="s">
        <v>479</v>
      </c>
    </row>
    <row r="9" spans="1:46" x14ac:dyDescent="0.15">
      <c r="A9" s="247"/>
      <c r="AK9" s="1131" t="s">
        <v>480</v>
      </c>
      <c r="AL9" s="1132"/>
      <c r="AM9" s="1132"/>
      <c r="AN9" s="1133"/>
      <c r="AO9" s="262">
        <v>425884</v>
      </c>
      <c r="AP9" s="262">
        <v>274057</v>
      </c>
      <c r="AQ9" s="263">
        <v>263788</v>
      </c>
      <c r="AR9" s="264">
        <v>3.9</v>
      </c>
    </row>
    <row r="10" spans="1:46" ht="13.5" customHeight="1" x14ac:dyDescent="0.15">
      <c r="A10" s="247"/>
      <c r="AK10" s="1131" t="s">
        <v>481</v>
      </c>
      <c r="AL10" s="1132"/>
      <c r="AM10" s="1132"/>
      <c r="AN10" s="1133"/>
      <c r="AO10" s="265">
        <v>207370</v>
      </c>
      <c r="AP10" s="265">
        <v>133443</v>
      </c>
      <c r="AQ10" s="266">
        <v>39680</v>
      </c>
      <c r="AR10" s="267">
        <v>236.3</v>
      </c>
    </row>
    <row r="11" spans="1:46" ht="13.5" customHeight="1" x14ac:dyDescent="0.15">
      <c r="A11" s="247"/>
      <c r="AK11" s="1131" t="s">
        <v>482</v>
      </c>
      <c r="AL11" s="1132"/>
      <c r="AM11" s="1132"/>
      <c r="AN11" s="1133"/>
      <c r="AO11" s="265" t="s">
        <v>483</v>
      </c>
      <c r="AP11" s="265" t="s">
        <v>483</v>
      </c>
      <c r="AQ11" s="266">
        <v>4557</v>
      </c>
      <c r="AR11" s="267" t="s">
        <v>483</v>
      </c>
    </row>
    <row r="12" spans="1:46" ht="13.5" customHeight="1" x14ac:dyDescent="0.15">
      <c r="A12" s="247"/>
      <c r="AK12" s="1131" t="s">
        <v>484</v>
      </c>
      <c r="AL12" s="1132"/>
      <c r="AM12" s="1132"/>
      <c r="AN12" s="1133"/>
      <c r="AO12" s="265" t="s">
        <v>483</v>
      </c>
      <c r="AP12" s="265" t="s">
        <v>483</v>
      </c>
      <c r="AQ12" s="266" t="s">
        <v>483</v>
      </c>
      <c r="AR12" s="267" t="s">
        <v>483</v>
      </c>
    </row>
    <row r="13" spans="1:46" ht="13.5" customHeight="1" x14ac:dyDescent="0.15">
      <c r="A13" s="247"/>
      <c r="AK13" s="1131" t="s">
        <v>485</v>
      </c>
      <c r="AL13" s="1132"/>
      <c r="AM13" s="1132"/>
      <c r="AN13" s="1133"/>
      <c r="AO13" s="265">
        <v>20487</v>
      </c>
      <c r="AP13" s="265">
        <v>13183</v>
      </c>
      <c r="AQ13" s="266">
        <v>12917</v>
      </c>
      <c r="AR13" s="267">
        <v>2.1</v>
      </c>
    </row>
    <row r="14" spans="1:46" ht="13.5" customHeight="1" x14ac:dyDescent="0.15">
      <c r="A14" s="247"/>
      <c r="AK14" s="1131" t="s">
        <v>486</v>
      </c>
      <c r="AL14" s="1132"/>
      <c r="AM14" s="1132"/>
      <c r="AN14" s="1133"/>
      <c r="AO14" s="265">
        <v>477</v>
      </c>
      <c r="AP14" s="265">
        <v>307</v>
      </c>
      <c r="AQ14" s="266">
        <v>4746</v>
      </c>
      <c r="AR14" s="267">
        <v>-93.5</v>
      </c>
    </row>
    <row r="15" spans="1:46" ht="13.5" customHeight="1" x14ac:dyDescent="0.15">
      <c r="A15" s="247"/>
      <c r="AK15" s="1134" t="s">
        <v>487</v>
      </c>
      <c r="AL15" s="1135"/>
      <c r="AM15" s="1135"/>
      <c r="AN15" s="1136"/>
      <c r="AO15" s="265">
        <v>-22776</v>
      </c>
      <c r="AP15" s="265">
        <v>-14656</v>
      </c>
      <c r="AQ15" s="266">
        <v>-12765</v>
      </c>
      <c r="AR15" s="267">
        <v>14.8</v>
      </c>
    </row>
    <row r="16" spans="1:46" x14ac:dyDescent="0.15">
      <c r="A16" s="247"/>
      <c r="AK16" s="1134" t="s">
        <v>176</v>
      </c>
      <c r="AL16" s="1135"/>
      <c r="AM16" s="1135"/>
      <c r="AN16" s="1136"/>
      <c r="AO16" s="265">
        <v>631442</v>
      </c>
      <c r="AP16" s="265">
        <v>406333</v>
      </c>
      <c r="AQ16" s="266">
        <v>312922</v>
      </c>
      <c r="AR16" s="267">
        <v>29.9</v>
      </c>
    </row>
    <row r="17" spans="1:46" x14ac:dyDescent="0.15">
      <c r="A17" s="247"/>
    </row>
    <row r="18" spans="1:46" x14ac:dyDescent="0.15">
      <c r="A18" s="247"/>
      <c r="AQ18" s="268"/>
      <c r="AR18" s="268"/>
    </row>
    <row r="19" spans="1:46" x14ac:dyDescent="0.15">
      <c r="A19" s="247"/>
      <c r="AK19" s="243" t="s">
        <v>488</v>
      </c>
    </row>
    <row r="20" spans="1:46" x14ac:dyDescent="0.15">
      <c r="A20" s="247"/>
      <c r="AK20" s="269"/>
      <c r="AL20" s="270"/>
      <c r="AM20" s="270"/>
      <c r="AN20" s="271"/>
      <c r="AO20" s="272" t="s">
        <v>489</v>
      </c>
      <c r="AP20" s="273" t="s">
        <v>490</v>
      </c>
      <c r="AQ20" s="274" t="s">
        <v>491</v>
      </c>
      <c r="AR20" s="275"/>
    </row>
    <row r="21" spans="1:46" s="248" customFormat="1" x14ac:dyDescent="0.15">
      <c r="A21" s="276"/>
      <c r="AK21" s="1137" t="s">
        <v>492</v>
      </c>
      <c r="AL21" s="1138"/>
      <c r="AM21" s="1138"/>
      <c r="AN21" s="1139"/>
      <c r="AO21" s="277">
        <v>27.03</v>
      </c>
      <c r="AP21" s="278">
        <v>24.75</v>
      </c>
      <c r="AQ21" s="279">
        <v>2.2799999999999998</v>
      </c>
      <c r="AS21" s="280"/>
      <c r="AT21" s="276"/>
    </row>
    <row r="22" spans="1:46" s="248" customFormat="1" x14ac:dyDescent="0.15">
      <c r="A22" s="276"/>
      <c r="AK22" s="1137" t="s">
        <v>493</v>
      </c>
      <c r="AL22" s="1138"/>
      <c r="AM22" s="1138"/>
      <c r="AN22" s="1139"/>
      <c r="AO22" s="281">
        <v>93.8</v>
      </c>
      <c r="AP22" s="282">
        <v>95.6</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0" t="s">
        <v>494</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x14ac:dyDescent="0.15">
      <c r="A27" s="288"/>
      <c r="AS27" s="243"/>
      <c r="AT27" s="243"/>
    </row>
    <row r="28" spans="1:46" ht="17.25" x14ac:dyDescent="0.15">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496</v>
      </c>
      <c r="AL29" s="248"/>
      <c r="AM29" s="248"/>
      <c r="AN29" s="248"/>
      <c r="AS29" s="290"/>
    </row>
    <row r="30" spans="1:46" ht="13.5" customHeight="1" x14ac:dyDescent="0.15">
      <c r="A30" s="247"/>
      <c r="AK30" s="250"/>
      <c r="AL30" s="251"/>
      <c r="AM30" s="251"/>
      <c r="AN30" s="252"/>
      <c r="AO30" s="1119" t="s">
        <v>475</v>
      </c>
      <c r="AP30" s="253"/>
      <c r="AQ30" s="254" t="s">
        <v>476</v>
      </c>
      <c r="AR30" s="255"/>
    </row>
    <row r="31" spans="1:46" x14ac:dyDescent="0.15">
      <c r="A31" s="247"/>
      <c r="AK31" s="256"/>
      <c r="AL31" s="257"/>
      <c r="AM31" s="257"/>
      <c r="AN31" s="258"/>
      <c r="AO31" s="1120"/>
      <c r="AP31" s="259" t="s">
        <v>477</v>
      </c>
      <c r="AQ31" s="260" t="s">
        <v>478</v>
      </c>
      <c r="AR31" s="261" t="s">
        <v>479</v>
      </c>
    </row>
    <row r="32" spans="1:46" ht="27" customHeight="1" x14ac:dyDescent="0.15">
      <c r="A32" s="247"/>
      <c r="AK32" s="1121" t="s">
        <v>497</v>
      </c>
      <c r="AL32" s="1122"/>
      <c r="AM32" s="1122"/>
      <c r="AN32" s="1123"/>
      <c r="AO32" s="291">
        <v>382819</v>
      </c>
      <c r="AP32" s="291">
        <v>246344</v>
      </c>
      <c r="AQ32" s="292">
        <v>170896</v>
      </c>
      <c r="AR32" s="293">
        <v>44.1</v>
      </c>
    </row>
    <row r="33" spans="1:46" ht="13.5" customHeight="1" x14ac:dyDescent="0.15">
      <c r="A33" s="247"/>
      <c r="AK33" s="1121" t="s">
        <v>498</v>
      </c>
      <c r="AL33" s="1122"/>
      <c r="AM33" s="1122"/>
      <c r="AN33" s="1123"/>
      <c r="AO33" s="291" t="s">
        <v>483</v>
      </c>
      <c r="AP33" s="291" t="s">
        <v>483</v>
      </c>
      <c r="AQ33" s="292" t="s">
        <v>483</v>
      </c>
      <c r="AR33" s="293" t="s">
        <v>483</v>
      </c>
    </row>
    <row r="34" spans="1:46" ht="27" customHeight="1" x14ac:dyDescent="0.15">
      <c r="A34" s="247"/>
      <c r="AK34" s="1121" t="s">
        <v>499</v>
      </c>
      <c r="AL34" s="1122"/>
      <c r="AM34" s="1122"/>
      <c r="AN34" s="1123"/>
      <c r="AO34" s="291" t="s">
        <v>483</v>
      </c>
      <c r="AP34" s="291" t="s">
        <v>483</v>
      </c>
      <c r="AQ34" s="292">
        <v>5</v>
      </c>
      <c r="AR34" s="293" t="s">
        <v>483</v>
      </c>
    </row>
    <row r="35" spans="1:46" ht="27" customHeight="1" x14ac:dyDescent="0.15">
      <c r="A35" s="247"/>
      <c r="AK35" s="1121" t="s">
        <v>500</v>
      </c>
      <c r="AL35" s="1122"/>
      <c r="AM35" s="1122"/>
      <c r="AN35" s="1123"/>
      <c r="AO35" s="291">
        <v>32507</v>
      </c>
      <c r="AP35" s="291">
        <v>20918</v>
      </c>
      <c r="AQ35" s="292">
        <v>33138</v>
      </c>
      <c r="AR35" s="293">
        <v>-36.9</v>
      </c>
    </row>
    <row r="36" spans="1:46" ht="27" customHeight="1" x14ac:dyDescent="0.15">
      <c r="A36" s="247"/>
      <c r="AK36" s="1121" t="s">
        <v>501</v>
      </c>
      <c r="AL36" s="1122"/>
      <c r="AM36" s="1122"/>
      <c r="AN36" s="1123"/>
      <c r="AO36" s="291">
        <v>30903</v>
      </c>
      <c r="AP36" s="291">
        <v>19886</v>
      </c>
      <c r="AQ36" s="292">
        <v>2943</v>
      </c>
      <c r="AR36" s="293">
        <v>575.70000000000005</v>
      </c>
    </row>
    <row r="37" spans="1:46" ht="13.5" customHeight="1" x14ac:dyDescent="0.15">
      <c r="A37" s="247"/>
      <c r="AK37" s="1121" t="s">
        <v>502</v>
      </c>
      <c r="AL37" s="1122"/>
      <c r="AM37" s="1122"/>
      <c r="AN37" s="1123"/>
      <c r="AO37" s="291" t="s">
        <v>483</v>
      </c>
      <c r="AP37" s="291" t="s">
        <v>483</v>
      </c>
      <c r="AQ37" s="292">
        <v>1487</v>
      </c>
      <c r="AR37" s="293" t="s">
        <v>483</v>
      </c>
    </row>
    <row r="38" spans="1:46" ht="27" customHeight="1" x14ac:dyDescent="0.15">
      <c r="A38" s="247"/>
      <c r="AK38" s="1124" t="s">
        <v>503</v>
      </c>
      <c r="AL38" s="1125"/>
      <c r="AM38" s="1125"/>
      <c r="AN38" s="1126"/>
      <c r="AO38" s="294" t="s">
        <v>483</v>
      </c>
      <c r="AP38" s="294" t="s">
        <v>483</v>
      </c>
      <c r="AQ38" s="295">
        <v>60</v>
      </c>
      <c r="AR38" s="283" t="s">
        <v>483</v>
      </c>
      <c r="AS38" s="290"/>
    </row>
    <row r="39" spans="1:46" x14ac:dyDescent="0.15">
      <c r="A39" s="247"/>
      <c r="AK39" s="1124" t="s">
        <v>504</v>
      </c>
      <c r="AL39" s="1125"/>
      <c r="AM39" s="1125"/>
      <c r="AN39" s="1126"/>
      <c r="AO39" s="291">
        <v>-5817</v>
      </c>
      <c r="AP39" s="291">
        <v>-3743</v>
      </c>
      <c r="AQ39" s="292">
        <v>-8408</v>
      </c>
      <c r="AR39" s="293">
        <v>-55.5</v>
      </c>
      <c r="AS39" s="290"/>
    </row>
    <row r="40" spans="1:46" ht="27" customHeight="1" x14ac:dyDescent="0.15">
      <c r="A40" s="247"/>
      <c r="AK40" s="1121" t="s">
        <v>505</v>
      </c>
      <c r="AL40" s="1122"/>
      <c r="AM40" s="1122"/>
      <c r="AN40" s="1123"/>
      <c r="AO40" s="291">
        <v>-280832</v>
      </c>
      <c r="AP40" s="291">
        <v>-180716</v>
      </c>
      <c r="AQ40" s="292">
        <v>-141122</v>
      </c>
      <c r="AR40" s="293">
        <v>28.1</v>
      </c>
      <c r="AS40" s="290"/>
    </row>
    <row r="41" spans="1:46" x14ac:dyDescent="0.15">
      <c r="A41" s="247"/>
      <c r="AK41" s="1127" t="s">
        <v>286</v>
      </c>
      <c r="AL41" s="1128"/>
      <c r="AM41" s="1128"/>
      <c r="AN41" s="1129"/>
      <c r="AO41" s="291">
        <v>159580</v>
      </c>
      <c r="AP41" s="291">
        <v>102690</v>
      </c>
      <c r="AQ41" s="292">
        <v>59000</v>
      </c>
      <c r="AR41" s="293">
        <v>74.099999999999994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506</v>
      </c>
    </row>
    <row r="48" spans="1:46" x14ac:dyDescent="0.15">
      <c r="A48" s="247"/>
      <c r="AK48" s="301" t="s">
        <v>507</v>
      </c>
      <c r="AL48" s="301"/>
      <c r="AM48" s="301"/>
      <c r="AN48" s="301"/>
      <c r="AO48" s="301"/>
      <c r="AP48" s="301"/>
      <c r="AQ48" s="302"/>
      <c r="AR48" s="301"/>
    </row>
    <row r="49" spans="1:44" ht="13.5" customHeight="1" x14ac:dyDescent="0.15">
      <c r="A49" s="247"/>
      <c r="AK49" s="303"/>
      <c r="AL49" s="304"/>
      <c r="AM49" s="1114" t="s">
        <v>475</v>
      </c>
      <c r="AN49" s="1116" t="s">
        <v>508</v>
      </c>
      <c r="AO49" s="1117"/>
      <c r="AP49" s="1117"/>
      <c r="AQ49" s="1117"/>
      <c r="AR49" s="1118"/>
    </row>
    <row r="50" spans="1:44" x14ac:dyDescent="0.15">
      <c r="A50" s="247"/>
      <c r="AK50" s="305"/>
      <c r="AL50" s="306"/>
      <c r="AM50" s="1115"/>
      <c r="AN50" s="307" t="s">
        <v>509</v>
      </c>
      <c r="AO50" s="308" t="s">
        <v>510</v>
      </c>
      <c r="AP50" s="309" t="s">
        <v>511</v>
      </c>
      <c r="AQ50" s="310" t="s">
        <v>512</v>
      </c>
      <c r="AR50" s="311" t="s">
        <v>513</v>
      </c>
    </row>
    <row r="51" spans="1:44" x14ac:dyDescent="0.15">
      <c r="A51" s="247"/>
      <c r="AK51" s="303" t="s">
        <v>514</v>
      </c>
      <c r="AL51" s="304"/>
      <c r="AM51" s="312">
        <v>632975</v>
      </c>
      <c r="AN51" s="313">
        <v>352436</v>
      </c>
      <c r="AO51" s="314">
        <v>70.900000000000006</v>
      </c>
      <c r="AP51" s="315">
        <v>301035</v>
      </c>
      <c r="AQ51" s="316">
        <v>12.2</v>
      </c>
      <c r="AR51" s="317">
        <v>58.7</v>
      </c>
    </row>
    <row r="52" spans="1:44" x14ac:dyDescent="0.15">
      <c r="A52" s="247"/>
      <c r="AK52" s="318"/>
      <c r="AL52" s="319" t="s">
        <v>515</v>
      </c>
      <c r="AM52" s="320">
        <v>528589</v>
      </c>
      <c r="AN52" s="321">
        <v>294315</v>
      </c>
      <c r="AO52" s="322">
        <v>105.2</v>
      </c>
      <c r="AP52" s="323">
        <v>154376</v>
      </c>
      <c r="AQ52" s="324">
        <v>29.1</v>
      </c>
      <c r="AR52" s="325">
        <v>76.099999999999994</v>
      </c>
    </row>
    <row r="53" spans="1:44" x14ac:dyDescent="0.15">
      <c r="A53" s="247"/>
      <c r="AK53" s="303" t="s">
        <v>516</v>
      </c>
      <c r="AL53" s="304"/>
      <c r="AM53" s="312">
        <v>336316</v>
      </c>
      <c r="AN53" s="313">
        <v>193285</v>
      </c>
      <c r="AO53" s="314">
        <v>-45.2</v>
      </c>
      <c r="AP53" s="315">
        <v>277467</v>
      </c>
      <c r="AQ53" s="316">
        <v>-7.8</v>
      </c>
      <c r="AR53" s="317">
        <v>-37.4</v>
      </c>
    </row>
    <row r="54" spans="1:44" x14ac:dyDescent="0.15">
      <c r="A54" s="247"/>
      <c r="AK54" s="318"/>
      <c r="AL54" s="319" t="s">
        <v>515</v>
      </c>
      <c r="AM54" s="320">
        <v>277599</v>
      </c>
      <c r="AN54" s="321">
        <v>159540</v>
      </c>
      <c r="AO54" s="322">
        <v>-45.8</v>
      </c>
      <c r="AP54" s="323">
        <v>128378</v>
      </c>
      <c r="AQ54" s="324">
        <v>-16.8</v>
      </c>
      <c r="AR54" s="325">
        <v>-29</v>
      </c>
    </row>
    <row r="55" spans="1:44" x14ac:dyDescent="0.15">
      <c r="A55" s="247"/>
      <c r="AK55" s="303" t="s">
        <v>517</v>
      </c>
      <c r="AL55" s="304"/>
      <c r="AM55" s="312">
        <v>231149</v>
      </c>
      <c r="AN55" s="313">
        <v>136775</v>
      </c>
      <c r="AO55" s="314">
        <v>-29.2</v>
      </c>
      <c r="AP55" s="315">
        <v>282256</v>
      </c>
      <c r="AQ55" s="316">
        <v>1.7</v>
      </c>
      <c r="AR55" s="317">
        <v>-30.9</v>
      </c>
    </row>
    <row r="56" spans="1:44" x14ac:dyDescent="0.15">
      <c r="A56" s="247"/>
      <c r="AK56" s="318"/>
      <c r="AL56" s="319" t="s">
        <v>515</v>
      </c>
      <c r="AM56" s="320">
        <v>157102</v>
      </c>
      <c r="AN56" s="321">
        <v>92960</v>
      </c>
      <c r="AO56" s="322">
        <v>-41.7</v>
      </c>
      <c r="AP56" s="323">
        <v>145453</v>
      </c>
      <c r="AQ56" s="324">
        <v>13.3</v>
      </c>
      <c r="AR56" s="325">
        <v>-55</v>
      </c>
    </row>
    <row r="57" spans="1:44" x14ac:dyDescent="0.15">
      <c r="A57" s="247"/>
      <c r="AK57" s="303" t="s">
        <v>518</v>
      </c>
      <c r="AL57" s="304"/>
      <c r="AM57" s="312">
        <v>192884</v>
      </c>
      <c r="AN57" s="313">
        <v>119211</v>
      </c>
      <c r="AO57" s="314">
        <v>-12.8</v>
      </c>
      <c r="AP57" s="315">
        <v>295341</v>
      </c>
      <c r="AQ57" s="316">
        <v>4.5999999999999996</v>
      </c>
      <c r="AR57" s="317">
        <v>-17.399999999999999</v>
      </c>
    </row>
    <row r="58" spans="1:44" x14ac:dyDescent="0.15">
      <c r="A58" s="247"/>
      <c r="AK58" s="318"/>
      <c r="AL58" s="319" t="s">
        <v>515</v>
      </c>
      <c r="AM58" s="320">
        <v>173124</v>
      </c>
      <c r="AN58" s="321">
        <v>106999</v>
      </c>
      <c r="AO58" s="322">
        <v>15.1</v>
      </c>
      <c r="AP58" s="323">
        <v>137402</v>
      </c>
      <c r="AQ58" s="324">
        <v>-5.5</v>
      </c>
      <c r="AR58" s="325">
        <v>20.6</v>
      </c>
    </row>
    <row r="59" spans="1:44" x14ac:dyDescent="0.15">
      <c r="A59" s="247"/>
      <c r="AK59" s="303" t="s">
        <v>519</v>
      </c>
      <c r="AL59" s="304"/>
      <c r="AM59" s="312">
        <v>612836</v>
      </c>
      <c r="AN59" s="313">
        <v>394360</v>
      </c>
      <c r="AO59" s="314">
        <v>230.8</v>
      </c>
      <c r="AP59" s="315">
        <v>292845</v>
      </c>
      <c r="AQ59" s="316">
        <v>-0.8</v>
      </c>
      <c r="AR59" s="317">
        <v>231.6</v>
      </c>
    </row>
    <row r="60" spans="1:44" x14ac:dyDescent="0.15">
      <c r="A60" s="247"/>
      <c r="AK60" s="318"/>
      <c r="AL60" s="319" t="s">
        <v>515</v>
      </c>
      <c r="AM60" s="320">
        <v>524495</v>
      </c>
      <c r="AN60" s="321">
        <v>337513</v>
      </c>
      <c r="AO60" s="322">
        <v>215.4</v>
      </c>
      <c r="AP60" s="323">
        <v>143187</v>
      </c>
      <c r="AQ60" s="324">
        <v>4.2</v>
      </c>
      <c r="AR60" s="325">
        <v>211.2</v>
      </c>
    </row>
    <row r="61" spans="1:44" x14ac:dyDescent="0.15">
      <c r="A61" s="247"/>
      <c r="AK61" s="303" t="s">
        <v>520</v>
      </c>
      <c r="AL61" s="326"/>
      <c r="AM61" s="312">
        <v>401232</v>
      </c>
      <c r="AN61" s="313">
        <v>239213</v>
      </c>
      <c r="AO61" s="314">
        <v>42.9</v>
      </c>
      <c r="AP61" s="315">
        <v>289789</v>
      </c>
      <c r="AQ61" s="327">
        <v>2</v>
      </c>
      <c r="AR61" s="317">
        <v>40.9</v>
      </c>
    </row>
    <row r="62" spans="1:44" x14ac:dyDescent="0.15">
      <c r="A62" s="247"/>
      <c r="AK62" s="318"/>
      <c r="AL62" s="319" t="s">
        <v>515</v>
      </c>
      <c r="AM62" s="320">
        <v>332182</v>
      </c>
      <c r="AN62" s="321">
        <v>198265</v>
      </c>
      <c r="AO62" s="322">
        <v>49.6</v>
      </c>
      <c r="AP62" s="323">
        <v>141759</v>
      </c>
      <c r="AQ62" s="324">
        <v>4.9000000000000004</v>
      </c>
      <c r="AR62" s="325">
        <v>44.7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2nzINwQktlfpHaFAjZfFJ2XBD4sFIbXqHX8hzGrVo3P0PF2Bf200E4pH9khZiCkhbKBTOvs/IO2A7b9+2wPDIw==" saltValue="865VCSzAtMDRXD+qnrzra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8" zoomScale="85" zoomScaleNormal="85" zoomScaleSheetLayoutView="55" workbookViewId="0">
      <selection activeCell="CP102" sqref="CP102"/>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472</v>
      </c>
    </row>
    <row r="121" spans="125:125" ht="13.5" hidden="1" customHeight="1" x14ac:dyDescent="0.15">
      <c r="DU121" s="241"/>
    </row>
  </sheetData>
  <sheetProtection algorithmName="SHA-512" hashValue="LfqoH0LjOUxBHlYtr3rvcifXKRV4gKdRio5j9YYqd8ZmvWTrLW34Y6c0odTZ586alEe5aMCO/wGBCk1QCsLoKA==" saltValue="rqBP+5i5bVM9Qjr0wzY66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72" zoomScale="75" zoomScaleNormal="75" zoomScaleSheetLayoutView="55" workbookViewId="0">
      <selection activeCell="DD100" sqref="DD100"/>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472</v>
      </c>
    </row>
  </sheetData>
  <sheetProtection algorithmName="SHA-512" hashValue="X1Xg3akXql0B8JquhlkI/B011k1SuDB9oWh1Vm2agxgziQt7inqCZLlaLVQMfCWZD7iM00JnvUyA+ppnJiOmRA==" saltValue="L7I75J2sznOfipy4T/Ubw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40" t="s">
        <v>3</v>
      </c>
      <c r="D47" s="1140"/>
      <c r="E47" s="1141"/>
      <c r="F47" s="11">
        <v>31.33</v>
      </c>
      <c r="G47" s="12">
        <v>30.71</v>
      </c>
      <c r="H47" s="12">
        <v>30.68</v>
      </c>
      <c r="I47" s="12">
        <v>34.19</v>
      </c>
      <c r="J47" s="13">
        <v>37.76</v>
      </c>
    </row>
    <row r="48" spans="2:10" ht="57.75" customHeight="1" x14ac:dyDescent="0.15">
      <c r="B48" s="14"/>
      <c r="C48" s="1142" t="s">
        <v>4</v>
      </c>
      <c r="D48" s="1142"/>
      <c r="E48" s="1143"/>
      <c r="F48" s="15">
        <v>4.83</v>
      </c>
      <c r="G48" s="16">
        <v>5.62</v>
      </c>
      <c r="H48" s="16">
        <v>3.61</v>
      </c>
      <c r="I48" s="16">
        <v>5.48</v>
      </c>
      <c r="J48" s="17">
        <v>6.63</v>
      </c>
    </row>
    <row r="49" spans="2:10" ht="57.75" customHeight="1" thickBot="1" x14ac:dyDescent="0.2">
      <c r="B49" s="18"/>
      <c r="C49" s="1144" t="s">
        <v>5</v>
      </c>
      <c r="D49" s="1144"/>
      <c r="E49" s="1145"/>
      <c r="F49" s="19" t="s">
        <v>527</v>
      </c>
      <c r="G49" s="20">
        <v>0.54</v>
      </c>
      <c r="H49" s="20" t="s">
        <v>528</v>
      </c>
      <c r="I49" s="20">
        <v>3.04</v>
      </c>
      <c r="J49" s="21">
        <v>2.93</v>
      </c>
    </row>
    <row r="50" spans="2:10" x14ac:dyDescent="0.15"/>
  </sheetData>
  <sheetProtection algorithmName="SHA-512" hashValue="pztiW6aqZ94fWRmYrZOJjYMr+uCmulQyCCjjOHCS8pHqOctWfbzqkngHV9qm3cYYIENyFvzWdBARqj+BEdrD8A==" saltValue="6lIarBZ0Gdyxjid347ay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50" t="s">
        <v>529</v>
      </c>
      <c r="D34" s="1150"/>
      <c r="E34" s="1151"/>
      <c r="F34" s="32">
        <v>4.83</v>
      </c>
      <c r="G34" s="33">
        <v>5.62</v>
      </c>
      <c r="H34" s="33">
        <v>3.61</v>
      </c>
      <c r="I34" s="33">
        <v>5.48</v>
      </c>
      <c r="J34" s="34">
        <v>6.63</v>
      </c>
      <c r="K34" s="22"/>
      <c r="L34" s="22"/>
      <c r="M34" s="22"/>
      <c r="N34" s="22"/>
      <c r="O34" s="22"/>
      <c r="P34" s="22"/>
    </row>
    <row r="35" spans="1:16" ht="39" customHeight="1" x14ac:dyDescent="0.15">
      <c r="A35" s="22"/>
      <c r="B35" s="35"/>
      <c r="C35" s="1146" t="s">
        <v>530</v>
      </c>
      <c r="D35" s="1146"/>
      <c r="E35" s="1147"/>
      <c r="F35" s="36">
        <v>1.89</v>
      </c>
      <c r="G35" s="37">
        <v>2.39</v>
      </c>
      <c r="H35" s="37">
        <v>2.2999999999999998</v>
      </c>
      <c r="I35" s="37">
        <v>1.57</v>
      </c>
      <c r="J35" s="38">
        <v>1.94</v>
      </c>
      <c r="K35" s="22"/>
      <c r="L35" s="22"/>
      <c r="M35" s="22"/>
      <c r="N35" s="22"/>
      <c r="O35" s="22"/>
      <c r="P35" s="22"/>
    </row>
    <row r="36" spans="1:16" ht="39" customHeight="1" x14ac:dyDescent="0.15">
      <c r="A36" s="22"/>
      <c r="B36" s="35"/>
      <c r="C36" s="1146" t="s">
        <v>531</v>
      </c>
      <c r="D36" s="1146"/>
      <c r="E36" s="1147"/>
      <c r="F36" s="36" t="s">
        <v>483</v>
      </c>
      <c r="G36" s="37" t="s">
        <v>483</v>
      </c>
      <c r="H36" s="37" t="s">
        <v>483</v>
      </c>
      <c r="I36" s="37" t="s">
        <v>483</v>
      </c>
      <c r="J36" s="38">
        <v>0.9</v>
      </c>
      <c r="K36" s="22"/>
      <c r="L36" s="22"/>
      <c r="M36" s="22"/>
      <c r="N36" s="22"/>
      <c r="O36" s="22"/>
      <c r="P36" s="22"/>
    </row>
    <row r="37" spans="1:16" ht="39" customHeight="1" x14ac:dyDescent="0.15">
      <c r="A37" s="22"/>
      <c r="B37" s="35"/>
      <c r="C37" s="1146" t="s">
        <v>532</v>
      </c>
      <c r="D37" s="1146"/>
      <c r="E37" s="1147"/>
      <c r="F37" s="36">
        <v>0.42</v>
      </c>
      <c r="G37" s="37">
        <v>0.8</v>
      </c>
      <c r="H37" s="37">
        <v>0.47</v>
      </c>
      <c r="I37" s="37">
        <v>0.52</v>
      </c>
      <c r="J37" s="38">
        <v>0</v>
      </c>
      <c r="K37" s="22"/>
      <c r="L37" s="22"/>
      <c r="M37" s="22"/>
      <c r="N37" s="22"/>
      <c r="O37" s="22"/>
      <c r="P37" s="22"/>
    </row>
    <row r="38" spans="1:16" ht="39" customHeight="1" x14ac:dyDescent="0.15">
      <c r="A38" s="22"/>
      <c r="B38" s="35"/>
      <c r="C38" s="1146" t="s">
        <v>533</v>
      </c>
      <c r="D38" s="1146"/>
      <c r="E38" s="1147"/>
      <c r="F38" s="36">
        <v>0</v>
      </c>
      <c r="G38" s="37">
        <v>0</v>
      </c>
      <c r="H38" s="37">
        <v>0</v>
      </c>
      <c r="I38" s="37">
        <v>0</v>
      </c>
      <c r="J38" s="38">
        <v>0</v>
      </c>
      <c r="K38" s="22"/>
      <c r="L38" s="22"/>
      <c r="M38" s="22"/>
      <c r="N38" s="22"/>
      <c r="O38" s="22"/>
      <c r="P38" s="22"/>
    </row>
    <row r="39" spans="1:16" ht="39" customHeight="1" x14ac:dyDescent="0.15">
      <c r="A39" s="22"/>
      <c r="B39" s="35"/>
      <c r="C39" s="1146"/>
      <c r="D39" s="1146"/>
      <c r="E39" s="1147"/>
      <c r="F39" s="36"/>
      <c r="G39" s="37"/>
      <c r="H39" s="37"/>
      <c r="I39" s="37"/>
      <c r="J39" s="38"/>
      <c r="K39" s="22"/>
      <c r="L39" s="22"/>
      <c r="M39" s="22"/>
      <c r="N39" s="22"/>
      <c r="O39" s="22"/>
      <c r="P39" s="22"/>
    </row>
    <row r="40" spans="1:16" ht="39" customHeight="1" x14ac:dyDescent="0.15">
      <c r="A40" s="22"/>
      <c r="B40" s="35"/>
      <c r="C40" s="1146"/>
      <c r="D40" s="1146"/>
      <c r="E40" s="1147"/>
      <c r="F40" s="36"/>
      <c r="G40" s="37"/>
      <c r="H40" s="37"/>
      <c r="I40" s="37"/>
      <c r="J40" s="38"/>
      <c r="K40" s="22"/>
      <c r="L40" s="22"/>
      <c r="M40" s="22"/>
      <c r="N40" s="22"/>
      <c r="O40" s="22"/>
      <c r="P40" s="22"/>
    </row>
    <row r="41" spans="1:16" ht="39" customHeight="1" x14ac:dyDescent="0.15">
      <c r="A41" s="22"/>
      <c r="B41" s="35"/>
      <c r="C41" s="1146"/>
      <c r="D41" s="1146"/>
      <c r="E41" s="1147"/>
      <c r="F41" s="36"/>
      <c r="G41" s="37"/>
      <c r="H41" s="37"/>
      <c r="I41" s="37"/>
      <c r="J41" s="38"/>
      <c r="K41" s="22"/>
      <c r="L41" s="22"/>
      <c r="M41" s="22"/>
      <c r="N41" s="22"/>
      <c r="O41" s="22"/>
      <c r="P41" s="22"/>
    </row>
    <row r="42" spans="1:16" ht="39" customHeight="1" x14ac:dyDescent="0.15">
      <c r="A42" s="22"/>
      <c r="B42" s="39"/>
      <c r="C42" s="1146" t="s">
        <v>534</v>
      </c>
      <c r="D42" s="1146"/>
      <c r="E42" s="1147"/>
      <c r="F42" s="36" t="s">
        <v>483</v>
      </c>
      <c r="G42" s="37" t="s">
        <v>483</v>
      </c>
      <c r="H42" s="37" t="s">
        <v>483</v>
      </c>
      <c r="I42" s="37" t="s">
        <v>483</v>
      </c>
      <c r="J42" s="38" t="s">
        <v>483</v>
      </c>
      <c r="K42" s="22"/>
      <c r="L42" s="22"/>
      <c r="M42" s="22"/>
      <c r="N42" s="22"/>
      <c r="O42" s="22"/>
      <c r="P42" s="22"/>
    </row>
    <row r="43" spans="1:16" ht="39" customHeight="1" thickBot="1" x14ac:dyDescent="0.2">
      <c r="A43" s="22"/>
      <c r="B43" s="40"/>
      <c r="C43" s="1148" t="s">
        <v>535</v>
      </c>
      <c r="D43" s="1148"/>
      <c r="E43" s="1149"/>
      <c r="F43" s="41">
        <v>0.15</v>
      </c>
      <c r="G43" s="42">
        <v>0.09</v>
      </c>
      <c r="H43" s="42">
        <v>0.09</v>
      </c>
      <c r="I43" s="42">
        <v>0.21</v>
      </c>
      <c r="J43" s="43" t="s">
        <v>483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B7XZAlKURhLeHfLhLu7olZL6DK8RoSj//+Cbody8NOylBz5G3QrFkxm4fkt05sA1kag3bbP4AJ/4D/Ixb5ovA==" saltValue="/EBF9DQmMoIktlTSMXKc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Q62" sqref="Q62"/>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15">
      <c r="A45" s="46"/>
      <c r="B45" s="1175" t="s">
        <v>9</v>
      </c>
      <c r="C45" s="1176"/>
      <c r="D45" s="56"/>
      <c r="E45" s="1181" t="s">
        <v>10</v>
      </c>
      <c r="F45" s="1181"/>
      <c r="G45" s="1181"/>
      <c r="H45" s="1181"/>
      <c r="I45" s="1181"/>
      <c r="J45" s="1182"/>
      <c r="K45" s="57">
        <v>366</v>
      </c>
      <c r="L45" s="58">
        <v>339</v>
      </c>
      <c r="M45" s="58">
        <v>365</v>
      </c>
      <c r="N45" s="58">
        <v>352</v>
      </c>
      <c r="O45" s="59">
        <v>383</v>
      </c>
      <c r="P45" s="46"/>
      <c r="Q45" s="46"/>
      <c r="R45" s="46"/>
      <c r="S45" s="46"/>
      <c r="T45" s="46"/>
      <c r="U45" s="46"/>
    </row>
    <row r="46" spans="1:21" ht="30.75" customHeight="1" x14ac:dyDescent="0.15">
      <c r="A46" s="46"/>
      <c r="B46" s="1177"/>
      <c r="C46" s="1178"/>
      <c r="D46" s="60"/>
      <c r="E46" s="1154" t="s">
        <v>11</v>
      </c>
      <c r="F46" s="1154"/>
      <c r="G46" s="1154"/>
      <c r="H46" s="1154"/>
      <c r="I46" s="1154"/>
      <c r="J46" s="1155"/>
      <c r="K46" s="61" t="s">
        <v>483</v>
      </c>
      <c r="L46" s="62" t="s">
        <v>483</v>
      </c>
      <c r="M46" s="62" t="s">
        <v>483</v>
      </c>
      <c r="N46" s="62" t="s">
        <v>483</v>
      </c>
      <c r="O46" s="63" t="s">
        <v>483</v>
      </c>
      <c r="P46" s="46"/>
      <c r="Q46" s="46"/>
      <c r="R46" s="46"/>
      <c r="S46" s="46"/>
      <c r="T46" s="46"/>
      <c r="U46" s="46"/>
    </row>
    <row r="47" spans="1:21" ht="30.75" customHeight="1" x14ac:dyDescent="0.15">
      <c r="A47" s="46"/>
      <c r="B47" s="1177"/>
      <c r="C47" s="1178"/>
      <c r="D47" s="60"/>
      <c r="E47" s="1154" t="s">
        <v>12</v>
      </c>
      <c r="F47" s="1154"/>
      <c r="G47" s="1154"/>
      <c r="H47" s="1154"/>
      <c r="I47" s="1154"/>
      <c r="J47" s="1155"/>
      <c r="K47" s="61" t="s">
        <v>483</v>
      </c>
      <c r="L47" s="62" t="s">
        <v>483</v>
      </c>
      <c r="M47" s="62" t="s">
        <v>483</v>
      </c>
      <c r="N47" s="62" t="s">
        <v>483</v>
      </c>
      <c r="O47" s="63" t="s">
        <v>483</v>
      </c>
      <c r="P47" s="46"/>
      <c r="Q47" s="46"/>
      <c r="R47" s="46"/>
      <c r="S47" s="46"/>
      <c r="T47" s="46"/>
      <c r="U47" s="46"/>
    </row>
    <row r="48" spans="1:21" ht="30.75" customHeight="1" x14ac:dyDescent="0.15">
      <c r="A48" s="46"/>
      <c r="B48" s="1177"/>
      <c r="C48" s="1178"/>
      <c r="D48" s="60"/>
      <c r="E48" s="1154" t="s">
        <v>13</v>
      </c>
      <c r="F48" s="1154"/>
      <c r="G48" s="1154"/>
      <c r="H48" s="1154"/>
      <c r="I48" s="1154"/>
      <c r="J48" s="1155"/>
      <c r="K48" s="61">
        <v>38</v>
      </c>
      <c r="L48" s="62">
        <v>39</v>
      </c>
      <c r="M48" s="62">
        <v>38</v>
      </c>
      <c r="N48" s="62">
        <v>29</v>
      </c>
      <c r="O48" s="63">
        <v>33</v>
      </c>
      <c r="P48" s="46"/>
      <c r="Q48" s="46"/>
      <c r="R48" s="46"/>
      <c r="S48" s="46"/>
      <c r="T48" s="46"/>
      <c r="U48" s="46"/>
    </row>
    <row r="49" spans="1:21" ht="30.75" customHeight="1" x14ac:dyDescent="0.15">
      <c r="A49" s="46"/>
      <c r="B49" s="1177"/>
      <c r="C49" s="1178"/>
      <c r="D49" s="60"/>
      <c r="E49" s="1154" t="s">
        <v>14</v>
      </c>
      <c r="F49" s="1154"/>
      <c r="G49" s="1154"/>
      <c r="H49" s="1154"/>
      <c r="I49" s="1154"/>
      <c r="J49" s="1155"/>
      <c r="K49" s="61">
        <v>40</v>
      </c>
      <c r="L49" s="62">
        <v>34</v>
      </c>
      <c r="M49" s="62">
        <v>31</v>
      </c>
      <c r="N49" s="62">
        <v>31</v>
      </c>
      <c r="O49" s="63">
        <v>31</v>
      </c>
      <c r="P49" s="46"/>
      <c r="Q49" s="46"/>
      <c r="R49" s="46"/>
      <c r="S49" s="46"/>
      <c r="T49" s="46"/>
      <c r="U49" s="46"/>
    </row>
    <row r="50" spans="1:21" ht="30.75" customHeight="1" x14ac:dyDescent="0.15">
      <c r="A50" s="46"/>
      <c r="B50" s="1177"/>
      <c r="C50" s="1178"/>
      <c r="D50" s="60"/>
      <c r="E50" s="1154" t="s">
        <v>15</v>
      </c>
      <c r="F50" s="1154"/>
      <c r="G50" s="1154"/>
      <c r="H50" s="1154"/>
      <c r="I50" s="1154"/>
      <c r="J50" s="1155"/>
      <c r="K50" s="61" t="s">
        <v>483</v>
      </c>
      <c r="L50" s="62" t="s">
        <v>483</v>
      </c>
      <c r="M50" s="62" t="s">
        <v>483</v>
      </c>
      <c r="N50" s="62" t="s">
        <v>483</v>
      </c>
      <c r="O50" s="63" t="s">
        <v>483</v>
      </c>
      <c r="P50" s="46"/>
      <c r="Q50" s="46"/>
      <c r="R50" s="46"/>
      <c r="S50" s="46"/>
      <c r="T50" s="46"/>
      <c r="U50" s="46"/>
    </row>
    <row r="51" spans="1:21" ht="30.75" customHeight="1" x14ac:dyDescent="0.15">
      <c r="A51" s="46"/>
      <c r="B51" s="1179"/>
      <c r="C51" s="1180"/>
      <c r="D51" s="64"/>
      <c r="E51" s="1154" t="s">
        <v>16</v>
      </c>
      <c r="F51" s="1154"/>
      <c r="G51" s="1154"/>
      <c r="H51" s="1154"/>
      <c r="I51" s="1154"/>
      <c r="J51" s="1155"/>
      <c r="K51" s="61">
        <v>0</v>
      </c>
      <c r="L51" s="62" t="s">
        <v>483</v>
      </c>
      <c r="M51" s="62" t="s">
        <v>483</v>
      </c>
      <c r="N51" s="62" t="s">
        <v>483</v>
      </c>
      <c r="O51" s="63" t="s">
        <v>483</v>
      </c>
      <c r="P51" s="46"/>
      <c r="Q51" s="46"/>
      <c r="R51" s="46"/>
      <c r="S51" s="46"/>
      <c r="T51" s="46"/>
      <c r="U51" s="46"/>
    </row>
    <row r="52" spans="1:21" ht="30.75" customHeight="1" x14ac:dyDescent="0.15">
      <c r="A52" s="46"/>
      <c r="B52" s="1152" t="s">
        <v>17</v>
      </c>
      <c r="C52" s="1153"/>
      <c r="D52" s="64"/>
      <c r="E52" s="1154" t="s">
        <v>18</v>
      </c>
      <c r="F52" s="1154"/>
      <c r="G52" s="1154"/>
      <c r="H52" s="1154"/>
      <c r="I52" s="1154"/>
      <c r="J52" s="1155"/>
      <c r="K52" s="61">
        <v>288</v>
      </c>
      <c r="L52" s="62">
        <v>271</v>
      </c>
      <c r="M52" s="62">
        <v>287</v>
      </c>
      <c r="N52" s="62">
        <v>275</v>
      </c>
      <c r="O52" s="63">
        <v>287</v>
      </c>
      <c r="P52" s="46"/>
      <c r="Q52" s="46"/>
      <c r="R52" s="46"/>
      <c r="S52" s="46"/>
      <c r="T52" s="46"/>
      <c r="U52" s="46"/>
    </row>
    <row r="53" spans="1:21" ht="30.75" customHeight="1" thickBot="1" x14ac:dyDescent="0.2">
      <c r="A53" s="46"/>
      <c r="B53" s="1156" t="s">
        <v>19</v>
      </c>
      <c r="C53" s="1157"/>
      <c r="D53" s="65"/>
      <c r="E53" s="1158" t="s">
        <v>20</v>
      </c>
      <c r="F53" s="1158"/>
      <c r="G53" s="1158"/>
      <c r="H53" s="1158"/>
      <c r="I53" s="1158"/>
      <c r="J53" s="1159"/>
      <c r="K53" s="66">
        <v>156</v>
      </c>
      <c r="L53" s="67">
        <v>141</v>
      </c>
      <c r="M53" s="67">
        <v>147</v>
      </c>
      <c r="N53" s="67">
        <v>137</v>
      </c>
      <c r="O53" s="68">
        <v>160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60" t="s">
        <v>24</v>
      </c>
      <c r="C58" s="1161"/>
      <c r="D58" s="1166" t="s">
        <v>25</v>
      </c>
      <c r="E58" s="1167"/>
      <c r="F58" s="1167"/>
      <c r="G58" s="1167"/>
      <c r="H58" s="1167"/>
      <c r="I58" s="1167"/>
      <c r="J58" s="1168"/>
      <c r="K58" s="81"/>
      <c r="L58" s="82"/>
      <c r="M58" s="82"/>
      <c r="N58" s="82"/>
      <c r="O58" s="83"/>
    </row>
    <row r="59" spans="1:21" ht="31.5" customHeight="1" x14ac:dyDescent="0.15">
      <c r="B59" s="1162"/>
      <c r="C59" s="1163"/>
      <c r="D59" s="1169" t="s">
        <v>26</v>
      </c>
      <c r="E59" s="1170"/>
      <c r="F59" s="1170"/>
      <c r="G59" s="1170"/>
      <c r="H59" s="1170"/>
      <c r="I59" s="1170"/>
      <c r="J59" s="1171"/>
      <c r="K59" s="84"/>
      <c r="L59" s="85"/>
      <c r="M59" s="85"/>
      <c r="N59" s="85"/>
      <c r="O59" s="86"/>
    </row>
    <row r="60" spans="1:21" ht="31.5" customHeight="1" thickBot="1" x14ac:dyDescent="0.2">
      <c r="B60" s="1164"/>
      <c r="C60" s="1165"/>
      <c r="D60" s="1172" t="s">
        <v>27</v>
      </c>
      <c r="E60" s="1173"/>
      <c r="F60" s="1173"/>
      <c r="G60" s="1173"/>
      <c r="H60" s="1173"/>
      <c r="I60" s="1173"/>
      <c r="J60" s="117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WNtMPib6VZBpFi/ueI/STLJY9Kkj+u9vWi3dWBusdDXwOhQkcZlNaDADQF2JPaKYlmKJhqyJv/azQFl/qHu0g==" saltValue="A+tVeI6jnula9TmZ8Z9D8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3" zoomScale="70" zoomScaleNormal="70" zoomScaleSheetLayoutView="100" workbookViewId="0">
      <selection activeCell="M44" sqref="M44"/>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522</v>
      </c>
      <c r="J40" s="101" t="s">
        <v>523</v>
      </c>
      <c r="K40" s="101" t="s">
        <v>524</v>
      </c>
      <c r="L40" s="101" t="s">
        <v>525</v>
      </c>
      <c r="M40" s="102" t="s">
        <v>526</v>
      </c>
    </row>
    <row r="41" spans="2:13" ht="27.75" customHeight="1" x14ac:dyDescent="0.15">
      <c r="B41" s="1195" t="s">
        <v>30</v>
      </c>
      <c r="C41" s="1196"/>
      <c r="D41" s="103"/>
      <c r="E41" s="1197" t="s">
        <v>31</v>
      </c>
      <c r="F41" s="1197"/>
      <c r="G41" s="1197"/>
      <c r="H41" s="1198"/>
      <c r="I41" s="330">
        <v>3161</v>
      </c>
      <c r="J41" s="331">
        <v>3101</v>
      </c>
      <c r="K41" s="331">
        <v>2930</v>
      </c>
      <c r="L41" s="331">
        <v>2760</v>
      </c>
      <c r="M41" s="332">
        <v>2778</v>
      </c>
    </row>
    <row r="42" spans="2:13" ht="27.75" customHeight="1" x14ac:dyDescent="0.15">
      <c r="B42" s="1185"/>
      <c r="C42" s="1186"/>
      <c r="D42" s="104"/>
      <c r="E42" s="1189" t="s">
        <v>32</v>
      </c>
      <c r="F42" s="1189"/>
      <c r="G42" s="1189"/>
      <c r="H42" s="1190"/>
      <c r="I42" s="333" t="s">
        <v>483</v>
      </c>
      <c r="J42" s="334" t="s">
        <v>483</v>
      </c>
      <c r="K42" s="334" t="s">
        <v>483</v>
      </c>
      <c r="L42" s="334" t="s">
        <v>483</v>
      </c>
      <c r="M42" s="335" t="s">
        <v>483</v>
      </c>
    </row>
    <row r="43" spans="2:13" ht="27.75" customHeight="1" x14ac:dyDescent="0.15">
      <c r="B43" s="1185"/>
      <c r="C43" s="1186"/>
      <c r="D43" s="104"/>
      <c r="E43" s="1189" t="s">
        <v>33</v>
      </c>
      <c r="F43" s="1189"/>
      <c r="G43" s="1189"/>
      <c r="H43" s="1190"/>
      <c r="I43" s="333">
        <v>314</v>
      </c>
      <c r="J43" s="334">
        <v>363</v>
      </c>
      <c r="K43" s="334">
        <v>581</v>
      </c>
      <c r="L43" s="334">
        <v>509</v>
      </c>
      <c r="M43" s="335">
        <v>449</v>
      </c>
    </row>
    <row r="44" spans="2:13" ht="27.75" customHeight="1" x14ac:dyDescent="0.15">
      <c r="B44" s="1185"/>
      <c r="C44" s="1186"/>
      <c r="D44" s="104"/>
      <c r="E44" s="1189" t="s">
        <v>34</v>
      </c>
      <c r="F44" s="1189"/>
      <c r="G44" s="1189"/>
      <c r="H44" s="1190"/>
      <c r="I44" s="333">
        <v>180</v>
      </c>
      <c r="J44" s="334">
        <v>155</v>
      </c>
      <c r="K44" s="334">
        <v>206</v>
      </c>
      <c r="L44" s="334">
        <v>307</v>
      </c>
      <c r="M44" s="335">
        <v>290</v>
      </c>
    </row>
    <row r="45" spans="2:13" ht="27.75" customHeight="1" x14ac:dyDescent="0.15">
      <c r="B45" s="1185"/>
      <c r="C45" s="1186"/>
      <c r="D45" s="104"/>
      <c r="E45" s="1189" t="s">
        <v>35</v>
      </c>
      <c r="F45" s="1189"/>
      <c r="G45" s="1189"/>
      <c r="H45" s="1190"/>
      <c r="I45" s="333">
        <v>344</v>
      </c>
      <c r="J45" s="334">
        <v>350</v>
      </c>
      <c r="K45" s="334">
        <v>329</v>
      </c>
      <c r="L45" s="334">
        <v>306</v>
      </c>
      <c r="M45" s="335">
        <v>346</v>
      </c>
    </row>
    <row r="46" spans="2:13" ht="27.75" customHeight="1" x14ac:dyDescent="0.15">
      <c r="B46" s="1185"/>
      <c r="C46" s="1186"/>
      <c r="D46" s="105"/>
      <c r="E46" s="1189" t="s">
        <v>36</v>
      </c>
      <c r="F46" s="1189"/>
      <c r="G46" s="1189"/>
      <c r="H46" s="1190"/>
      <c r="I46" s="333" t="s">
        <v>483</v>
      </c>
      <c r="J46" s="334" t="s">
        <v>483</v>
      </c>
      <c r="K46" s="334" t="s">
        <v>483</v>
      </c>
      <c r="L46" s="334" t="s">
        <v>483</v>
      </c>
      <c r="M46" s="335" t="s">
        <v>483</v>
      </c>
    </row>
    <row r="47" spans="2:13" ht="27.75" customHeight="1" x14ac:dyDescent="0.15">
      <c r="B47" s="1185"/>
      <c r="C47" s="1186"/>
      <c r="D47" s="106"/>
      <c r="E47" s="1199" t="s">
        <v>37</v>
      </c>
      <c r="F47" s="1200"/>
      <c r="G47" s="1200"/>
      <c r="H47" s="1201"/>
      <c r="I47" s="333" t="s">
        <v>483</v>
      </c>
      <c r="J47" s="334" t="s">
        <v>483</v>
      </c>
      <c r="K47" s="334" t="s">
        <v>483</v>
      </c>
      <c r="L47" s="334" t="s">
        <v>483</v>
      </c>
      <c r="M47" s="335" t="s">
        <v>483</v>
      </c>
    </row>
    <row r="48" spans="2:13" ht="27.75" customHeight="1" x14ac:dyDescent="0.15">
      <c r="B48" s="1185"/>
      <c r="C48" s="1186"/>
      <c r="D48" s="104"/>
      <c r="E48" s="1189" t="s">
        <v>38</v>
      </c>
      <c r="F48" s="1189"/>
      <c r="G48" s="1189"/>
      <c r="H48" s="1190"/>
      <c r="I48" s="333" t="s">
        <v>483</v>
      </c>
      <c r="J48" s="334" t="s">
        <v>483</v>
      </c>
      <c r="K48" s="334" t="s">
        <v>483</v>
      </c>
      <c r="L48" s="334" t="s">
        <v>483</v>
      </c>
      <c r="M48" s="335" t="s">
        <v>483</v>
      </c>
    </row>
    <row r="49" spans="2:13" ht="27.75" customHeight="1" x14ac:dyDescent="0.15">
      <c r="B49" s="1187"/>
      <c r="C49" s="1188"/>
      <c r="D49" s="104"/>
      <c r="E49" s="1189" t="s">
        <v>39</v>
      </c>
      <c r="F49" s="1189"/>
      <c r="G49" s="1189"/>
      <c r="H49" s="1190"/>
      <c r="I49" s="333" t="s">
        <v>483</v>
      </c>
      <c r="J49" s="334" t="s">
        <v>483</v>
      </c>
      <c r="K49" s="334" t="s">
        <v>483</v>
      </c>
      <c r="L49" s="334" t="s">
        <v>483</v>
      </c>
      <c r="M49" s="335" t="s">
        <v>483</v>
      </c>
    </row>
    <row r="50" spans="2:13" ht="27.75" customHeight="1" x14ac:dyDescent="0.15">
      <c r="B50" s="1183" t="s">
        <v>40</v>
      </c>
      <c r="C50" s="1184"/>
      <c r="D50" s="107"/>
      <c r="E50" s="1189" t="s">
        <v>41</v>
      </c>
      <c r="F50" s="1189"/>
      <c r="G50" s="1189"/>
      <c r="H50" s="1190"/>
      <c r="I50" s="333">
        <v>1466</v>
      </c>
      <c r="J50" s="334">
        <v>1571</v>
      </c>
      <c r="K50" s="334">
        <v>1623</v>
      </c>
      <c r="L50" s="334">
        <v>1562</v>
      </c>
      <c r="M50" s="335">
        <v>1582</v>
      </c>
    </row>
    <row r="51" spans="2:13" ht="27.75" customHeight="1" x14ac:dyDescent="0.15">
      <c r="B51" s="1185"/>
      <c r="C51" s="1186"/>
      <c r="D51" s="104"/>
      <c r="E51" s="1189" t="s">
        <v>42</v>
      </c>
      <c r="F51" s="1189"/>
      <c r="G51" s="1189"/>
      <c r="H51" s="1190"/>
      <c r="I51" s="333">
        <v>64</v>
      </c>
      <c r="J51" s="334">
        <v>61</v>
      </c>
      <c r="K51" s="334">
        <v>58</v>
      </c>
      <c r="L51" s="334">
        <v>55</v>
      </c>
      <c r="M51" s="335">
        <v>51</v>
      </c>
    </row>
    <row r="52" spans="2:13" ht="27.75" customHeight="1" x14ac:dyDescent="0.15">
      <c r="B52" s="1187"/>
      <c r="C52" s="1188"/>
      <c r="D52" s="104"/>
      <c r="E52" s="1189" t="s">
        <v>43</v>
      </c>
      <c r="F52" s="1189"/>
      <c r="G52" s="1189"/>
      <c r="H52" s="1190"/>
      <c r="I52" s="333">
        <v>2466</v>
      </c>
      <c r="J52" s="334">
        <v>2431</v>
      </c>
      <c r="K52" s="334">
        <v>2438</v>
      </c>
      <c r="L52" s="334">
        <v>2325</v>
      </c>
      <c r="M52" s="335">
        <v>2573</v>
      </c>
    </row>
    <row r="53" spans="2:13" ht="27.75" customHeight="1" thickBot="1" x14ac:dyDescent="0.2">
      <c r="B53" s="1191" t="s">
        <v>19</v>
      </c>
      <c r="C53" s="1192"/>
      <c r="D53" s="108"/>
      <c r="E53" s="1193" t="s">
        <v>44</v>
      </c>
      <c r="F53" s="1193"/>
      <c r="G53" s="1193"/>
      <c r="H53" s="1194"/>
      <c r="I53" s="336">
        <v>3</v>
      </c>
      <c r="J53" s="337">
        <v>-95</v>
      </c>
      <c r="K53" s="337">
        <v>-74</v>
      </c>
      <c r="L53" s="337">
        <v>-61</v>
      </c>
      <c r="M53" s="338">
        <v>-342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R+EsXisBUvZF/yZMdmDsKVGYoZcMBi1j3PveTNCNmmwlLu7qCrw8+3xSlG424DRYpXm9MPqOS4s/W7P9+Blg==" saltValue="DULJtic8DoiCde3Wsg5O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8" zoomScale="55" zoomScaleNormal="55" zoomScaleSheetLayoutView="100" workbookViewId="0">
      <selection activeCell="K5" sqref="K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524</v>
      </c>
      <c r="G54" s="117" t="s">
        <v>525</v>
      </c>
      <c r="H54" s="118" t="s">
        <v>526</v>
      </c>
    </row>
    <row r="55" spans="2:8" ht="52.5" customHeight="1" x14ac:dyDescent="0.15">
      <c r="B55" s="119"/>
      <c r="C55" s="359" t="s">
        <v>46</v>
      </c>
      <c r="D55" s="359"/>
      <c r="E55" s="360"/>
      <c r="F55" s="339">
        <v>460</v>
      </c>
      <c r="G55" s="339">
        <v>506</v>
      </c>
      <c r="H55" s="340">
        <v>573</v>
      </c>
    </row>
    <row r="56" spans="2:8" ht="52.5" customHeight="1" x14ac:dyDescent="0.15">
      <c r="B56" s="120"/>
      <c r="C56" s="361" t="s">
        <v>47</v>
      </c>
      <c r="D56" s="361"/>
      <c r="E56" s="362"/>
      <c r="F56" s="341">
        <v>21</v>
      </c>
      <c r="G56" s="341">
        <v>26</v>
      </c>
      <c r="H56" s="342">
        <v>57</v>
      </c>
    </row>
    <row r="57" spans="2:8" ht="53.25" customHeight="1" x14ac:dyDescent="0.15">
      <c r="B57" s="120"/>
      <c r="C57" s="363" t="s">
        <v>48</v>
      </c>
      <c r="D57" s="363"/>
      <c r="E57" s="364"/>
      <c r="F57" s="343">
        <v>1301</v>
      </c>
      <c r="G57" s="343">
        <v>1176</v>
      </c>
      <c r="H57" s="344">
        <v>1132</v>
      </c>
    </row>
    <row r="58" spans="2:8" ht="45.75" customHeight="1" x14ac:dyDescent="0.15">
      <c r="B58" s="121"/>
      <c r="C58" s="351" t="s">
        <v>549</v>
      </c>
      <c r="D58" s="352"/>
      <c r="E58" s="353"/>
      <c r="F58" s="345">
        <v>617</v>
      </c>
      <c r="G58" s="345">
        <v>582</v>
      </c>
      <c r="H58" s="346">
        <v>547</v>
      </c>
    </row>
    <row r="59" spans="2:8" ht="45.75" customHeight="1" x14ac:dyDescent="0.15">
      <c r="B59" s="121"/>
      <c r="C59" s="351" t="s">
        <v>550</v>
      </c>
      <c r="D59" s="352"/>
      <c r="E59" s="353"/>
      <c r="F59" s="345">
        <v>208</v>
      </c>
      <c r="G59" s="345">
        <v>210</v>
      </c>
      <c r="H59" s="346">
        <v>234</v>
      </c>
    </row>
    <row r="60" spans="2:8" ht="45.75" customHeight="1" x14ac:dyDescent="0.15">
      <c r="B60" s="121"/>
      <c r="C60" s="351" t="s">
        <v>551</v>
      </c>
      <c r="D60" s="352"/>
      <c r="E60" s="353"/>
      <c r="F60" s="345">
        <v>155</v>
      </c>
      <c r="G60" s="345">
        <v>132</v>
      </c>
      <c r="H60" s="346">
        <v>145</v>
      </c>
    </row>
    <row r="61" spans="2:8" ht="45.75" customHeight="1" x14ac:dyDescent="0.15">
      <c r="B61" s="121"/>
      <c r="C61" s="351" t="s">
        <v>552</v>
      </c>
      <c r="D61" s="352"/>
      <c r="E61" s="353"/>
      <c r="F61" s="345">
        <v>171</v>
      </c>
      <c r="G61" s="345">
        <v>108</v>
      </c>
      <c r="H61" s="346">
        <v>81</v>
      </c>
    </row>
    <row r="62" spans="2:8" ht="45.75" customHeight="1" thickBot="1" x14ac:dyDescent="0.2">
      <c r="B62" s="122"/>
      <c r="C62" s="354" t="s">
        <v>553</v>
      </c>
      <c r="D62" s="355"/>
      <c r="E62" s="356"/>
      <c r="F62" s="347">
        <v>72</v>
      </c>
      <c r="G62" s="347">
        <v>76</v>
      </c>
      <c r="H62" s="348">
        <v>59</v>
      </c>
    </row>
    <row r="63" spans="2:8" ht="52.5" customHeight="1" thickBot="1" x14ac:dyDescent="0.2">
      <c r="B63" s="123"/>
      <c r="C63" s="357" t="s">
        <v>49</v>
      </c>
      <c r="D63" s="357"/>
      <c r="E63" s="358"/>
      <c r="F63" s="349">
        <v>1782</v>
      </c>
      <c r="G63" s="349">
        <v>1708</v>
      </c>
      <c r="H63" s="350">
        <v>1762</v>
      </c>
    </row>
    <row r="64" spans="2:8" x14ac:dyDescent="0.15"/>
  </sheetData>
  <sheetProtection algorithmName="SHA-512" hashValue="XlEWB+7HZ7T0NsS8019LtyfyE3iel/MkYZWP52/+PuH4zXUHBNNwAZrTO6DhY/nHgsxs8f1eDa6tnHVUDc6Q5g==" saltValue="+rJcAImjgxQ5AhZ5YlMD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D9E0C-CFF3-4A81-9BF9-35FE122568F8}">
  <sheetPr>
    <pageSetUpPr fitToPage="1"/>
  </sheetPr>
  <dimension ref="A1:DE85"/>
  <sheetViews>
    <sheetView showGridLines="0" tabSelected="1" topLeftCell="C1" zoomScale="85" zoomScaleNormal="85" zoomScaleSheetLayoutView="55" workbookViewId="0">
      <selection activeCell="CD17" sqref="CD1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555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556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557</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522</v>
      </c>
      <c r="BQ50" s="1226"/>
      <c r="BR50" s="1226"/>
      <c r="BS50" s="1226"/>
      <c r="BT50" s="1226"/>
      <c r="BU50" s="1226"/>
      <c r="BV50" s="1226"/>
      <c r="BW50" s="1226"/>
      <c r="BX50" s="1226" t="s">
        <v>523</v>
      </c>
      <c r="BY50" s="1226"/>
      <c r="BZ50" s="1226"/>
      <c r="CA50" s="1226"/>
      <c r="CB50" s="1226"/>
      <c r="CC50" s="1226"/>
      <c r="CD50" s="1226"/>
      <c r="CE50" s="1226"/>
      <c r="CF50" s="1226" t="s">
        <v>524</v>
      </c>
      <c r="CG50" s="1226"/>
      <c r="CH50" s="1226"/>
      <c r="CI50" s="1226"/>
      <c r="CJ50" s="1226"/>
      <c r="CK50" s="1226"/>
      <c r="CL50" s="1226"/>
      <c r="CM50" s="1226"/>
      <c r="CN50" s="1226" t="s">
        <v>525</v>
      </c>
      <c r="CO50" s="1226"/>
      <c r="CP50" s="1226"/>
      <c r="CQ50" s="1226"/>
      <c r="CR50" s="1226"/>
      <c r="CS50" s="1226"/>
      <c r="CT50" s="1226"/>
      <c r="CU50" s="1226"/>
      <c r="CV50" s="1226" t="s">
        <v>526</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558</v>
      </c>
      <c r="AO51" s="1230"/>
      <c r="AP51" s="1230"/>
      <c r="AQ51" s="1230"/>
      <c r="AR51" s="1230"/>
      <c r="AS51" s="1230"/>
      <c r="AT51" s="1230"/>
      <c r="AU51" s="1230"/>
      <c r="AV51" s="1230"/>
      <c r="AW51" s="1230"/>
      <c r="AX51" s="1230"/>
      <c r="AY51" s="1230"/>
      <c r="AZ51" s="1230"/>
      <c r="BA51" s="1230"/>
      <c r="BB51" s="1230" t="s">
        <v>559</v>
      </c>
      <c r="BC51" s="1230"/>
      <c r="BD51" s="1230"/>
      <c r="BE51" s="1230"/>
      <c r="BF51" s="1230"/>
      <c r="BG51" s="1230"/>
      <c r="BH51" s="1230"/>
      <c r="BI51" s="1230"/>
      <c r="BJ51" s="1230"/>
      <c r="BK51" s="1230"/>
      <c r="BL51" s="1230"/>
      <c r="BM51" s="1230"/>
      <c r="BN51" s="1230"/>
      <c r="BO51" s="1230"/>
      <c r="BP51" s="1231">
        <v>0.2</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560</v>
      </c>
      <c r="BC53" s="1230"/>
      <c r="BD53" s="1230"/>
      <c r="BE53" s="1230"/>
      <c r="BF53" s="1230"/>
      <c r="BG53" s="1230"/>
      <c r="BH53" s="1230"/>
      <c r="BI53" s="1230"/>
      <c r="BJ53" s="1230"/>
      <c r="BK53" s="1230"/>
      <c r="BL53" s="1230"/>
      <c r="BM53" s="1230"/>
      <c r="BN53" s="1230"/>
      <c r="BO53" s="1230"/>
      <c r="BP53" s="1231">
        <v>55.1</v>
      </c>
      <c r="BQ53" s="1231"/>
      <c r="BR53" s="1231"/>
      <c r="BS53" s="1231"/>
      <c r="BT53" s="1231"/>
      <c r="BU53" s="1231"/>
      <c r="BV53" s="1231"/>
      <c r="BW53" s="1231"/>
      <c r="BX53" s="1231">
        <v>56.3</v>
      </c>
      <c r="BY53" s="1231"/>
      <c r="BZ53" s="1231"/>
      <c r="CA53" s="1231"/>
      <c r="CB53" s="1231"/>
      <c r="CC53" s="1231"/>
      <c r="CD53" s="1231"/>
      <c r="CE53" s="1231"/>
      <c r="CF53" s="1231">
        <v>57</v>
      </c>
      <c r="CG53" s="1231"/>
      <c r="CH53" s="1231"/>
      <c r="CI53" s="1231"/>
      <c r="CJ53" s="1231"/>
      <c r="CK53" s="1231"/>
      <c r="CL53" s="1231"/>
      <c r="CM53" s="1231"/>
      <c r="CN53" s="1231">
        <v>59</v>
      </c>
      <c r="CO53" s="1231"/>
      <c r="CP53" s="1231"/>
      <c r="CQ53" s="1231"/>
      <c r="CR53" s="1231"/>
      <c r="CS53" s="1231"/>
      <c r="CT53" s="1231"/>
      <c r="CU53" s="1231"/>
      <c r="CV53" s="1231">
        <v>59.7</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561</v>
      </c>
      <c r="AO55" s="1226"/>
      <c r="AP55" s="1226"/>
      <c r="AQ55" s="1226"/>
      <c r="AR55" s="1226"/>
      <c r="AS55" s="1226"/>
      <c r="AT55" s="1226"/>
      <c r="AU55" s="1226"/>
      <c r="AV55" s="1226"/>
      <c r="AW55" s="1226"/>
      <c r="AX55" s="1226"/>
      <c r="AY55" s="1226"/>
      <c r="AZ55" s="1226"/>
      <c r="BA55" s="1226"/>
      <c r="BB55" s="1230" t="s">
        <v>559</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560</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562</v>
      </c>
    </row>
    <row r="64" spans="1:109" x14ac:dyDescent="0.15">
      <c r="B64" s="247"/>
      <c r="G64" s="1208"/>
      <c r="I64" s="1240"/>
      <c r="J64" s="1240"/>
      <c r="K64" s="1240"/>
      <c r="L64" s="1240"/>
      <c r="M64" s="1240"/>
      <c r="N64" s="1241"/>
      <c r="AM64" s="1208"/>
      <c r="AN64" s="1208" t="s">
        <v>555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5" customHeight="1" x14ac:dyDescent="0.15">
      <c r="B65" s="247"/>
      <c r="AN65" s="1210" t="s">
        <v>563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557</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522</v>
      </c>
      <c r="BQ72" s="1226"/>
      <c r="BR72" s="1226"/>
      <c r="BS72" s="1226"/>
      <c r="BT72" s="1226"/>
      <c r="BU72" s="1226"/>
      <c r="BV72" s="1226"/>
      <c r="BW72" s="1226"/>
      <c r="BX72" s="1226" t="s">
        <v>523</v>
      </c>
      <c r="BY72" s="1226"/>
      <c r="BZ72" s="1226"/>
      <c r="CA72" s="1226"/>
      <c r="CB72" s="1226"/>
      <c r="CC72" s="1226"/>
      <c r="CD72" s="1226"/>
      <c r="CE72" s="1226"/>
      <c r="CF72" s="1226" t="s">
        <v>524</v>
      </c>
      <c r="CG72" s="1226"/>
      <c r="CH72" s="1226"/>
      <c r="CI72" s="1226"/>
      <c r="CJ72" s="1226"/>
      <c r="CK72" s="1226"/>
      <c r="CL72" s="1226"/>
      <c r="CM72" s="1226"/>
      <c r="CN72" s="1226" t="s">
        <v>525</v>
      </c>
      <c r="CO72" s="1226"/>
      <c r="CP72" s="1226"/>
      <c r="CQ72" s="1226"/>
      <c r="CR72" s="1226"/>
      <c r="CS72" s="1226"/>
      <c r="CT72" s="1226"/>
      <c r="CU72" s="1226"/>
      <c r="CV72" s="1226" t="s">
        <v>526</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558</v>
      </c>
      <c r="AO73" s="1230"/>
      <c r="AP73" s="1230"/>
      <c r="AQ73" s="1230"/>
      <c r="AR73" s="1230"/>
      <c r="AS73" s="1230"/>
      <c r="AT73" s="1230"/>
      <c r="AU73" s="1230"/>
      <c r="AV73" s="1230"/>
      <c r="AW73" s="1230"/>
      <c r="AX73" s="1230"/>
      <c r="AY73" s="1230"/>
      <c r="AZ73" s="1230"/>
      <c r="BA73" s="1230"/>
      <c r="BB73" s="1230" t="s">
        <v>559</v>
      </c>
      <c r="BC73" s="1230"/>
      <c r="BD73" s="1230"/>
      <c r="BE73" s="1230"/>
      <c r="BF73" s="1230"/>
      <c r="BG73" s="1230"/>
      <c r="BH73" s="1230"/>
      <c r="BI73" s="1230"/>
      <c r="BJ73" s="1230"/>
      <c r="BK73" s="1230"/>
      <c r="BL73" s="1230"/>
      <c r="BM73" s="1230"/>
      <c r="BN73" s="1230"/>
      <c r="BO73" s="1230"/>
      <c r="BP73" s="1231">
        <v>0.2</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564</v>
      </c>
      <c r="BC75" s="1230"/>
      <c r="BD75" s="1230"/>
      <c r="BE75" s="1230"/>
      <c r="BF75" s="1230"/>
      <c r="BG75" s="1230"/>
      <c r="BH75" s="1230"/>
      <c r="BI75" s="1230"/>
      <c r="BJ75" s="1230"/>
      <c r="BK75" s="1230"/>
      <c r="BL75" s="1230"/>
      <c r="BM75" s="1230"/>
      <c r="BN75" s="1230"/>
      <c r="BO75" s="1230"/>
      <c r="BP75" s="1231">
        <v>13.4</v>
      </c>
      <c r="BQ75" s="1231"/>
      <c r="BR75" s="1231"/>
      <c r="BS75" s="1231"/>
      <c r="BT75" s="1231"/>
      <c r="BU75" s="1231"/>
      <c r="BV75" s="1231"/>
      <c r="BW75" s="1231"/>
      <c r="BX75" s="1231">
        <v>13</v>
      </c>
      <c r="BY75" s="1231"/>
      <c r="BZ75" s="1231"/>
      <c r="CA75" s="1231"/>
      <c r="CB75" s="1231"/>
      <c r="CC75" s="1231"/>
      <c r="CD75" s="1231"/>
      <c r="CE75" s="1231"/>
      <c r="CF75" s="1231">
        <v>12.2</v>
      </c>
      <c r="CG75" s="1231"/>
      <c r="CH75" s="1231"/>
      <c r="CI75" s="1231"/>
      <c r="CJ75" s="1231"/>
      <c r="CK75" s="1231"/>
      <c r="CL75" s="1231"/>
      <c r="CM75" s="1231"/>
      <c r="CN75" s="1231">
        <v>11.4</v>
      </c>
      <c r="CO75" s="1231"/>
      <c r="CP75" s="1231"/>
      <c r="CQ75" s="1231"/>
      <c r="CR75" s="1231"/>
      <c r="CS75" s="1231"/>
      <c r="CT75" s="1231"/>
      <c r="CU75" s="1231"/>
      <c r="CV75" s="1231">
        <v>12.1</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561</v>
      </c>
      <c r="AO77" s="1226"/>
      <c r="AP77" s="1226"/>
      <c r="AQ77" s="1226"/>
      <c r="AR77" s="1226"/>
      <c r="AS77" s="1226"/>
      <c r="AT77" s="1226"/>
      <c r="AU77" s="1226"/>
      <c r="AV77" s="1226"/>
      <c r="AW77" s="1226"/>
      <c r="AX77" s="1226"/>
      <c r="AY77" s="1226"/>
      <c r="AZ77" s="1226"/>
      <c r="BA77" s="1226"/>
      <c r="BB77" s="1230" t="s">
        <v>559</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564</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rseCXc/FjAOyFh6YR/t8UY/NMMxNrKtoGpIff311qPxe+6SS2ii879Wg/YvPmLh7C57TTcKvoszaSvdx3Kk5yg==" saltValue="4poo41kWXqEtelIAbh2E9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37D1E-11C4-44C0-954D-A4231719A551}">
  <sheetPr>
    <pageSetUpPr fitToPage="1"/>
  </sheetPr>
  <dimension ref="A1:DR125"/>
  <sheetViews>
    <sheetView showGridLines="0" topLeftCell="A82" zoomScale="70" zoomScaleNormal="70" zoomScaleSheetLayoutView="70" workbookViewId="0">
      <selection activeCell="CD17" sqref="CD1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53tNR4sArSrN7R1puHXmYJUMHlPJpTpFu5z/8o9YUAmhju56QF4WfVf+oA/Fn4vD7y+1H63LXkAI24serhdlmg==" saltValue="an5JX80qmaqEGraGp/Gvp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E94D-C688-4E7F-922B-A3116AB4196D}">
  <sheetPr>
    <pageSetUpPr fitToPage="1"/>
  </sheetPr>
  <dimension ref="A1:DR125"/>
  <sheetViews>
    <sheetView showGridLines="0" zoomScale="70" zoomScaleNormal="70" zoomScaleSheetLayoutView="55" workbookViewId="0">
      <selection activeCell="CD17" sqref="CD1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yolLAxpIADT0q3sgnqGAdgKz+2ZKkaQt9DD6fgLRYfOX9Yxa2IbmN2FB8hgcMYjatBPa3AX2MPzGA1TE9ypGlw==" saltValue="1WRZTEGgUP5mrw2ZgrFVM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521</v>
      </c>
      <c r="G2" s="137"/>
      <c r="H2" s="138"/>
    </row>
    <row r="3" spans="1:8" x14ac:dyDescent="0.15">
      <c r="A3" s="134" t="s">
        <v>514</v>
      </c>
      <c r="B3" s="139"/>
      <c r="C3" s="140"/>
      <c r="D3" s="141">
        <v>352436</v>
      </c>
      <c r="E3" s="142"/>
      <c r="F3" s="143">
        <v>301035</v>
      </c>
      <c r="G3" s="144"/>
      <c r="H3" s="145"/>
    </row>
    <row r="4" spans="1:8" x14ac:dyDescent="0.15">
      <c r="A4" s="146"/>
      <c r="B4" s="147"/>
      <c r="C4" s="148"/>
      <c r="D4" s="149">
        <v>294315</v>
      </c>
      <c r="E4" s="150"/>
      <c r="F4" s="151">
        <v>154376</v>
      </c>
      <c r="G4" s="152"/>
      <c r="H4" s="153"/>
    </row>
    <row r="5" spans="1:8" x14ac:dyDescent="0.15">
      <c r="A5" s="134" t="s">
        <v>516</v>
      </c>
      <c r="B5" s="139"/>
      <c r="C5" s="140"/>
      <c r="D5" s="141">
        <v>193285</v>
      </c>
      <c r="E5" s="142"/>
      <c r="F5" s="143">
        <v>277467</v>
      </c>
      <c r="G5" s="144"/>
      <c r="H5" s="145"/>
    </row>
    <row r="6" spans="1:8" x14ac:dyDescent="0.15">
      <c r="A6" s="146"/>
      <c r="B6" s="147"/>
      <c r="C6" s="148"/>
      <c r="D6" s="149">
        <v>159540</v>
      </c>
      <c r="E6" s="150"/>
      <c r="F6" s="151">
        <v>128378</v>
      </c>
      <c r="G6" s="152"/>
      <c r="H6" s="153"/>
    </row>
    <row r="7" spans="1:8" x14ac:dyDescent="0.15">
      <c r="A7" s="134" t="s">
        <v>517</v>
      </c>
      <c r="B7" s="139"/>
      <c r="C7" s="140"/>
      <c r="D7" s="141">
        <v>136775</v>
      </c>
      <c r="E7" s="142"/>
      <c r="F7" s="143">
        <v>282256</v>
      </c>
      <c r="G7" s="144"/>
      <c r="H7" s="145"/>
    </row>
    <row r="8" spans="1:8" x14ac:dyDescent="0.15">
      <c r="A8" s="146"/>
      <c r="B8" s="147"/>
      <c r="C8" s="148"/>
      <c r="D8" s="149">
        <v>92960</v>
      </c>
      <c r="E8" s="150"/>
      <c r="F8" s="151">
        <v>145453</v>
      </c>
      <c r="G8" s="152"/>
      <c r="H8" s="153"/>
    </row>
    <row r="9" spans="1:8" x14ac:dyDescent="0.15">
      <c r="A9" s="134" t="s">
        <v>518</v>
      </c>
      <c r="B9" s="139"/>
      <c r="C9" s="140"/>
      <c r="D9" s="141">
        <v>119211</v>
      </c>
      <c r="E9" s="142"/>
      <c r="F9" s="143">
        <v>295341</v>
      </c>
      <c r="G9" s="144"/>
      <c r="H9" s="145"/>
    </row>
    <row r="10" spans="1:8" x14ac:dyDescent="0.15">
      <c r="A10" s="146"/>
      <c r="B10" s="147"/>
      <c r="C10" s="148"/>
      <c r="D10" s="149">
        <v>106999</v>
      </c>
      <c r="E10" s="150"/>
      <c r="F10" s="151">
        <v>137402</v>
      </c>
      <c r="G10" s="152"/>
      <c r="H10" s="153"/>
    </row>
    <row r="11" spans="1:8" x14ac:dyDescent="0.15">
      <c r="A11" s="134" t="s">
        <v>519</v>
      </c>
      <c r="B11" s="139"/>
      <c r="C11" s="140"/>
      <c r="D11" s="141">
        <v>394360</v>
      </c>
      <c r="E11" s="142"/>
      <c r="F11" s="143">
        <v>292845</v>
      </c>
      <c r="G11" s="144"/>
      <c r="H11" s="145"/>
    </row>
    <row r="12" spans="1:8" x14ac:dyDescent="0.15">
      <c r="A12" s="146"/>
      <c r="B12" s="147"/>
      <c r="C12" s="154"/>
      <c r="D12" s="149">
        <v>337513</v>
      </c>
      <c r="E12" s="150"/>
      <c r="F12" s="151">
        <v>143187</v>
      </c>
      <c r="G12" s="152"/>
      <c r="H12" s="153"/>
    </row>
    <row r="13" spans="1:8" x14ac:dyDescent="0.15">
      <c r="A13" s="134"/>
      <c r="B13" s="139"/>
      <c r="C13" s="140"/>
      <c r="D13" s="141">
        <v>239213</v>
      </c>
      <c r="E13" s="142"/>
      <c r="F13" s="143">
        <v>289789</v>
      </c>
      <c r="G13" s="155"/>
      <c r="H13" s="145"/>
    </row>
    <row r="14" spans="1:8" x14ac:dyDescent="0.15">
      <c r="A14" s="146"/>
      <c r="B14" s="147"/>
      <c r="C14" s="148"/>
      <c r="D14" s="149">
        <v>198265</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4.83</v>
      </c>
      <c r="C19" s="156">
        <f>ROUND(VALUE(SUBSTITUTE(実質収支比率等に係る経年分析!G$48,"▲","-")),2)</f>
        <v>5.62</v>
      </c>
      <c r="D19" s="156">
        <f>ROUND(VALUE(SUBSTITUTE(実質収支比率等に係る経年分析!H$48,"▲","-")),2)</f>
        <v>3.61</v>
      </c>
      <c r="E19" s="156">
        <f>ROUND(VALUE(SUBSTITUTE(実質収支比率等に係る経年分析!I$48,"▲","-")),2)</f>
        <v>5.48</v>
      </c>
      <c r="F19" s="156">
        <f>ROUND(VALUE(SUBSTITUTE(実質収支比率等に係る経年分析!J$48,"▲","-")),2)</f>
        <v>6.63</v>
      </c>
    </row>
    <row r="20" spans="1:11" x14ac:dyDescent="0.15">
      <c r="A20" s="156" t="s">
        <v>53</v>
      </c>
      <c r="B20" s="156">
        <f>ROUND(VALUE(SUBSTITUTE(実質収支比率等に係る経年分析!F$47,"▲","-")),2)</f>
        <v>31.33</v>
      </c>
      <c r="C20" s="156">
        <f>ROUND(VALUE(SUBSTITUTE(実質収支比率等に係る経年分析!G$47,"▲","-")),2)</f>
        <v>30.71</v>
      </c>
      <c r="D20" s="156">
        <f>ROUND(VALUE(SUBSTITUTE(実質収支比率等に係る経年分析!H$47,"▲","-")),2)</f>
        <v>30.68</v>
      </c>
      <c r="E20" s="156">
        <f>ROUND(VALUE(SUBSTITUTE(実質収支比率等に係る経年分析!I$47,"▲","-")),2)</f>
        <v>34.19</v>
      </c>
      <c r="F20" s="156">
        <f>ROUND(VALUE(SUBSTITUTE(実質収支比率等に係る経年分析!J$47,"▲","-")),2)</f>
        <v>37.76</v>
      </c>
    </row>
    <row r="21" spans="1:11" x14ac:dyDescent="0.15">
      <c r="A21" s="156" t="s">
        <v>54</v>
      </c>
      <c r="B21" s="156">
        <f>IF(ISNUMBER(VALUE(SUBSTITUTE(実質収支比率等に係る経年分析!F$49,"▲","-"))),ROUND(VALUE(SUBSTITUTE(実質収支比率等に係る経年分析!F$49,"▲","-")),2),NA())</f>
        <v>-0.56999999999999995</v>
      </c>
      <c r="C21" s="156">
        <f>IF(ISNUMBER(VALUE(SUBSTITUTE(実質収支比率等に係る経年分析!G$49,"▲","-"))),ROUND(VALUE(SUBSTITUTE(実質収支比率等に係る経年分析!G$49,"▲","-")),2),NA())</f>
        <v>0.54</v>
      </c>
      <c r="D21" s="156">
        <f>IF(ISNUMBER(VALUE(SUBSTITUTE(実質収支比率等に係る経年分析!H$49,"▲","-"))),ROUND(VALUE(SUBSTITUTE(実質収支比率等に係る経年分析!H$49,"▲","-")),2),NA())</f>
        <v>-6.18</v>
      </c>
      <c r="E21" s="156">
        <f>IF(ISNUMBER(VALUE(SUBSTITUTE(実質収支比率等に係る経年分析!I$49,"▲","-"))),ROUND(VALUE(SUBSTITUTE(実質収支比率等に係る経年分析!I$49,"▲","-")),2),NA())</f>
        <v>3.04</v>
      </c>
      <c r="F21" s="156">
        <f>IF(ISNUMBER(VALUE(SUBSTITUTE(実質収支比率等に係る経年分析!J$49,"▲","-"))),ROUND(VALUE(SUBSTITUTE(実質収支比率等に係る経年分析!J$49,"▲","-")),2),NA())</f>
        <v>2.93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15">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2.2999999999999998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288</v>
      </c>
      <c r="E42" s="158"/>
      <c r="F42" s="158"/>
      <c r="G42" s="158">
        <f>'実質公債費比率（分子）の構造'!L$52</f>
        <v>271</v>
      </c>
      <c r="H42" s="158"/>
      <c r="I42" s="158"/>
      <c r="J42" s="158">
        <f>'実質公債費比率（分子）の構造'!M$52</f>
        <v>287</v>
      </c>
      <c r="K42" s="158"/>
      <c r="L42" s="158"/>
      <c r="M42" s="158">
        <f>'実質公債費比率（分子）の構造'!N$52</f>
        <v>275</v>
      </c>
      <c r="N42" s="158"/>
      <c r="O42" s="158"/>
      <c r="P42" s="158">
        <f>'実質公債費比率（分子）の構造'!O$52</f>
        <v>287</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40</v>
      </c>
      <c r="C45" s="158"/>
      <c r="D45" s="158"/>
      <c r="E45" s="158">
        <f>'実質公債費比率（分子）の構造'!L$49</f>
        <v>34</v>
      </c>
      <c r="F45" s="158"/>
      <c r="G45" s="158"/>
      <c r="H45" s="158">
        <f>'実質公債費比率（分子）の構造'!M$49</f>
        <v>31</v>
      </c>
      <c r="I45" s="158"/>
      <c r="J45" s="158"/>
      <c r="K45" s="158">
        <f>'実質公債費比率（分子）の構造'!N$49</f>
        <v>31</v>
      </c>
      <c r="L45" s="158"/>
      <c r="M45" s="158"/>
      <c r="N45" s="158">
        <f>'実質公債費比率（分子）の構造'!O$49</f>
        <v>31</v>
      </c>
      <c r="O45" s="158"/>
      <c r="P45" s="158"/>
    </row>
    <row r="46" spans="1:16" x14ac:dyDescent="0.15">
      <c r="A46" s="158" t="s">
        <v>64</v>
      </c>
      <c r="B46" s="158">
        <f>'実質公債費比率（分子）の構造'!K$48</f>
        <v>38</v>
      </c>
      <c r="C46" s="158"/>
      <c r="D46" s="158"/>
      <c r="E46" s="158">
        <f>'実質公債費比率（分子）の構造'!L$48</f>
        <v>39</v>
      </c>
      <c r="F46" s="158"/>
      <c r="G46" s="158"/>
      <c r="H46" s="158">
        <f>'実質公債費比率（分子）の構造'!M$48</f>
        <v>38</v>
      </c>
      <c r="I46" s="158"/>
      <c r="J46" s="158"/>
      <c r="K46" s="158">
        <f>'実質公債費比率（分子）の構造'!N$48</f>
        <v>29</v>
      </c>
      <c r="L46" s="158"/>
      <c r="M46" s="158"/>
      <c r="N46" s="158">
        <f>'実質公債費比率（分子）の構造'!O$48</f>
        <v>33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366</v>
      </c>
      <c r="C49" s="158"/>
      <c r="D49" s="158"/>
      <c r="E49" s="158">
        <f>'実質公債費比率（分子）の構造'!L$45</f>
        <v>339</v>
      </c>
      <c r="F49" s="158"/>
      <c r="G49" s="158"/>
      <c r="H49" s="158">
        <f>'実質公債費比率（分子）の構造'!M$45</f>
        <v>365</v>
      </c>
      <c r="I49" s="158"/>
      <c r="J49" s="158"/>
      <c r="K49" s="158">
        <f>'実質公債費比率（分子）の構造'!N$45</f>
        <v>352</v>
      </c>
      <c r="L49" s="158"/>
      <c r="M49" s="158"/>
      <c r="N49" s="158">
        <f>'実質公債費比率（分子）の構造'!O$45</f>
        <v>383</v>
      </c>
      <c r="O49" s="158"/>
      <c r="P49" s="158"/>
    </row>
    <row r="50" spans="1:16" x14ac:dyDescent="0.15">
      <c r="A50" s="158" t="s">
        <v>67</v>
      </c>
      <c r="B50" s="158" t="e">
        <f>NA()</f>
        <v>#N/A</v>
      </c>
      <c r="C50" s="158">
        <f>IF(ISNUMBER('実質公債費比率（分子）の構造'!K$53),'実質公債費比率（分子）の構造'!K$53,NA())</f>
        <v>156</v>
      </c>
      <c r="D50" s="158" t="e">
        <f>NA()</f>
        <v>#N/A</v>
      </c>
      <c r="E50" s="158" t="e">
        <f>NA()</f>
        <v>#N/A</v>
      </c>
      <c r="F50" s="158">
        <f>IF(ISNUMBER('実質公債費比率（分子）の構造'!L$53),'実質公債費比率（分子）の構造'!L$53,NA())</f>
        <v>141</v>
      </c>
      <c r="G50" s="158" t="e">
        <f>NA()</f>
        <v>#N/A</v>
      </c>
      <c r="H50" s="158" t="e">
        <f>NA()</f>
        <v>#N/A</v>
      </c>
      <c r="I50" s="158">
        <f>IF(ISNUMBER('実質公債費比率（分子）の構造'!M$53),'実質公債費比率（分子）の構造'!M$53,NA())</f>
        <v>147</v>
      </c>
      <c r="J50" s="158" t="e">
        <f>NA()</f>
        <v>#N/A</v>
      </c>
      <c r="K50" s="158" t="e">
        <f>NA()</f>
        <v>#N/A</v>
      </c>
      <c r="L50" s="158">
        <f>IF(ISNUMBER('実質公債費比率（分子）の構造'!N$53),'実質公債費比率（分子）の構造'!N$53,NA())</f>
        <v>137</v>
      </c>
      <c r="M50" s="158" t="e">
        <f>NA()</f>
        <v>#N/A</v>
      </c>
      <c r="N50" s="158" t="e">
        <f>NA()</f>
        <v>#N/A</v>
      </c>
      <c r="O50" s="158">
        <f>IF(ISNUMBER('実質公債費比率（分子）の構造'!O$53),'実質公債費比率（分子）の構造'!O$53,NA())</f>
        <v>160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2466</v>
      </c>
      <c r="E56" s="157"/>
      <c r="F56" s="157"/>
      <c r="G56" s="157">
        <f>'将来負担比率（分子）の構造'!J$52</f>
        <v>2431</v>
      </c>
      <c r="H56" s="157"/>
      <c r="I56" s="157"/>
      <c r="J56" s="157">
        <f>'将来負担比率（分子）の構造'!K$52</f>
        <v>2438</v>
      </c>
      <c r="K56" s="157"/>
      <c r="L56" s="157"/>
      <c r="M56" s="157">
        <f>'将来負担比率（分子）の構造'!L$52</f>
        <v>2325</v>
      </c>
      <c r="N56" s="157"/>
      <c r="O56" s="157"/>
      <c r="P56" s="157">
        <f>'将来負担比率（分子）の構造'!M$52</f>
        <v>2573</v>
      </c>
    </row>
    <row r="57" spans="1:16" x14ac:dyDescent="0.15">
      <c r="A57" s="157" t="s">
        <v>42</v>
      </c>
      <c r="B57" s="157"/>
      <c r="C57" s="157"/>
      <c r="D57" s="157">
        <f>'将来負担比率（分子）の構造'!I$51</f>
        <v>64</v>
      </c>
      <c r="E57" s="157"/>
      <c r="F57" s="157"/>
      <c r="G57" s="157">
        <f>'将来負担比率（分子）の構造'!J$51</f>
        <v>61</v>
      </c>
      <c r="H57" s="157"/>
      <c r="I57" s="157"/>
      <c r="J57" s="157">
        <f>'将来負担比率（分子）の構造'!K$51</f>
        <v>58</v>
      </c>
      <c r="K57" s="157"/>
      <c r="L57" s="157"/>
      <c r="M57" s="157">
        <f>'将来負担比率（分子）の構造'!L$51</f>
        <v>55</v>
      </c>
      <c r="N57" s="157"/>
      <c r="O57" s="157"/>
      <c r="P57" s="157">
        <f>'将来負担比率（分子）の構造'!M$51</f>
        <v>51</v>
      </c>
    </row>
    <row r="58" spans="1:16" x14ac:dyDescent="0.15">
      <c r="A58" s="157" t="s">
        <v>41</v>
      </c>
      <c r="B58" s="157"/>
      <c r="C58" s="157"/>
      <c r="D58" s="157">
        <f>'将来負担比率（分子）の構造'!I$50</f>
        <v>1466</v>
      </c>
      <c r="E58" s="157"/>
      <c r="F58" s="157"/>
      <c r="G58" s="157">
        <f>'将来負担比率（分子）の構造'!J$50</f>
        <v>1571</v>
      </c>
      <c r="H58" s="157"/>
      <c r="I58" s="157"/>
      <c r="J58" s="157">
        <f>'将来負担比率（分子）の構造'!K$50</f>
        <v>1623</v>
      </c>
      <c r="K58" s="157"/>
      <c r="L58" s="157"/>
      <c r="M58" s="157">
        <f>'将来負担比率（分子）の構造'!L$50</f>
        <v>1562</v>
      </c>
      <c r="N58" s="157"/>
      <c r="O58" s="157"/>
      <c r="P58" s="157">
        <f>'将来負担比率（分子）の構造'!M$50</f>
        <v>1582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344</v>
      </c>
      <c r="C62" s="157"/>
      <c r="D62" s="157"/>
      <c r="E62" s="157">
        <f>'将来負担比率（分子）の構造'!J$45</f>
        <v>350</v>
      </c>
      <c r="F62" s="157"/>
      <c r="G62" s="157"/>
      <c r="H62" s="157">
        <f>'将来負担比率（分子）の構造'!K$45</f>
        <v>329</v>
      </c>
      <c r="I62" s="157"/>
      <c r="J62" s="157"/>
      <c r="K62" s="157">
        <f>'将来負担比率（分子）の構造'!L$45</f>
        <v>306</v>
      </c>
      <c r="L62" s="157"/>
      <c r="M62" s="157"/>
      <c r="N62" s="157">
        <f>'将来負担比率（分子）の構造'!M$45</f>
        <v>346</v>
      </c>
      <c r="O62" s="157"/>
      <c r="P62" s="157"/>
    </row>
    <row r="63" spans="1:16" x14ac:dyDescent="0.15">
      <c r="A63" s="157" t="s">
        <v>34</v>
      </c>
      <c r="B63" s="157">
        <f>'将来負担比率（分子）の構造'!I$44</f>
        <v>180</v>
      </c>
      <c r="C63" s="157"/>
      <c r="D63" s="157"/>
      <c r="E63" s="157">
        <f>'将来負担比率（分子）の構造'!J$44</f>
        <v>155</v>
      </c>
      <c r="F63" s="157"/>
      <c r="G63" s="157"/>
      <c r="H63" s="157">
        <f>'将来負担比率（分子）の構造'!K$44</f>
        <v>206</v>
      </c>
      <c r="I63" s="157"/>
      <c r="J63" s="157"/>
      <c r="K63" s="157">
        <f>'将来負担比率（分子）の構造'!L$44</f>
        <v>307</v>
      </c>
      <c r="L63" s="157"/>
      <c r="M63" s="157"/>
      <c r="N63" s="157">
        <f>'将来負担比率（分子）の構造'!M$44</f>
        <v>290</v>
      </c>
      <c r="O63" s="157"/>
      <c r="P63" s="157"/>
    </row>
    <row r="64" spans="1:16" x14ac:dyDescent="0.15">
      <c r="A64" s="157" t="s">
        <v>33</v>
      </c>
      <c r="B64" s="157">
        <f>'将来負担比率（分子）の構造'!I$43</f>
        <v>314</v>
      </c>
      <c r="C64" s="157"/>
      <c r="D64" s="157"/>
      <c r="E64" s="157">
        <f>'将来負担比率（分子）の構造'!J$43</f>
        <v>363</v>
      </c>
      <c r="F64" s="157"/>
      <c r="G64" s="157"/>
      <c r="H64" s="157">
        <f>'将来負担比率（分子）の構造'!K$43</f>
        <v>581</v>
      </c>
      <c r="I64" s="157"/>
      <c r="J64" s="157"/>
      <c r="K64" s="157">
        <f>'将来負担比率（分子）の構造'!L$43</f>
        <v>509</v>
      </c>
      <c r="L64" s="157"/>
      <c r="M64" s="157"/>
      <c r="N64" s="157">
        <f>'将来負担比率（分子）の構造'!M$43</f>
        <v>449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3161</v>
      </c>
      <c r="C66" s="157"/>
      <c r="D66" s="157"/>
      <c r="E66" s="157">
        <f>'将来負担比率（分子）の構造'!J$41</f>
        <v>3101</v>
      </c>
      <c r="F66" s="157"/>
      <c r="G66" s="157"/>
      <c r="H66" s="157">
        <f>'将来負担比率（分子）の構造'!K$41</f>
        <v>2930</v>
      </c>
      <c r="I66" s="157"/>
      <c r="J66" s="157"/>
      <c r="K66" s="157">
        <f>'将来負担比率（分子）の構造'!L$41</f>
        <v>2760</v>
      </c>
      <c r="L66" s="157"/>
      <c r="M66" s="157"/>
      <c r="N66" s="157">
        <f>'将来負担比率（分子）の構造'!M$41</f>
        <v>2778</v>
      </c>
      <c r="O66" s="157"/>
      <c r="P66" s="157"/>
    </row>
    <row r="67" spans="1:16" x14ac:dyDescent="0.15">
      <c r="A67" s="157" t="s">
        <v>71</v>
      </c>
      <c r="B67" s="157" t="e">
        <f>NA()</f>
        <v>#N/A</v>
      </c>
      <c r="C67" s="157">
        <f>IF(ISNUMBER('将来負担比率（分子）の構造'!I$53), IF('将来負担比率（分子）の構造'!I$53 &lt; 0, 0, '将来負担比率（分子）の構造'!I$53), NA())</f>
        <v>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460</v>
      </c>
      <c r="C72" s="161">
        <f>基金残高に係る経年分析!G55</f>
        <v>506</v>
      </c>
      <c r="D72" s="161">
        <f>基金残高に係る経年分析!H55</f>
        <v>573</v>
      </c>
    </row>
    <row r="73" spans="1:16" x14ac:dyDescent="0.15">
      <c r="A73" s="160" t="s">
        <v>74</v>
      </c>
      <c r="B73" s="161">
        <f>基金残高に係る経年分析!F56</f>
        <v>21</v>
      </c>
      <c r="C73" s="161">
        <f>基金残高に係る経年分析!G56</f>
        <v>26</v>
      </c>
      <c r="D73" s="161">
        <f>基金残高に係る経年分析!H56</f>
        <v>57</v>
      </c>
    </row>
    <row r="74" spans="1:16" x14ac:dyDescent="0.15">
      <c r="A74" s="160" t="s">
        <v>75</v>
      </c>
      <c r="B74" s="161">
        <f>基金残高に係る経年分析!F57</f>
        <v>1301</v>
      </c>
      <c r="C74" s="161">
        <f>基金残高に係る経年分析!G57</f>
        <v>1176</v>
      </c>
      <c r="D74" s="161">
        <f>基金残高に係る経年分析!H57</f>
        <v>1132</v>
      </c>
    </row>
  </sheetData>
  <sheetProtection algorithmName="SHA-512" hashValue="cZr4je4dchZxywA5Qw4pCtEJ04wBJWHhxbZaTORqa6ilg/cnHnJy2zSWwj4KXcdL4TxWwimxsTLtAKK+VhmYMw==" saltValue="7KJ1weLdMYL/7PTJuWCpe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2026-09-08T02:13:32Z</dcterms:modified>
</cp:coreProperties>
</file>